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filterPrivacy="1"/>
  <xr:revisionPtr revIDLastSave="0" documentId="13_ncr:1_{870D25D5-37A8-43A7-9945-D1491015C4D7}" xr6:coauthVersionLast="40" xr6:coauthVersionMax="40" xr10:uidLastSave="{00000000-0000-0000-0000-000000000000}"/>
  <bookViews>
    <workbookView xWindow="0" yWindow="0" windowWidth="22260" windowHeight="12645" xr2:uid="{00000000-000D-0000-FFFF-FFFF00000000}"/>
  </bookViews>
  <sheets>
    <sheet name="прейскурант на 01.06.2022" sheetId="2" r:id="rId1"/>
    <sheet name="Лист1" sheetId="1" r:id="rId2"/>
  </sheets>
  <definedNames>
    <definedName name="_xlnm._FilterDatabase" localSheetId="0" hidden="1">'прейскурант на 01.06.2022'!$A$1:$D$115</definedName>
    <definedName name="_xlnm.Print_Titles" localSheetId="0">'прейскурант на 01.06.2022'!$4:$5</definedName>
    <definedName name="_xlnm.Print_Area" localSheetId="0">'прейскурант на 01.06.2022'!$A$1:$D$177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5" i="2" l="1"/>
  <c r="D116" i="2" l="1"/>
  <c r="D31" i="2"/>
  <c r="D24" i="2"/>
  <c r="D25" i="2"/>
  <c r="D26" i="2"/>
  <c r="D27" i="2"/>
  <c r="D28" i="2"/>
  <c r="D29" i="2"/>
  <c r="D30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23" i="2"/>
  <c r="D135" i="2" l="1"/>
  <c r="D95" i="2" l="1"/>
  <c r="D130" i="2" l="1"/>
  <c r="D55" i="2" l="1"/>
  <c r="D61" i="2" l="1"/>
  <c r="D56" i="2"/>
  <c r="D57" i="2" s="1"/>
  <c r="D58" i="2" s="1"/>
  <c r="D59" i="2" s="1"/>
</calcChain>
</file>

<file path=xl/sharedStrings.xml><?xml version="1.0" encoding="utf-8"?>
<sst xmlns="http://schemas.openxmlformats.org/spreadsheetml/2006/main" count="330" uniqueCount="168">
  <si>
    <t>приложение  1</t>
  </si>
  <si>
    <t>Перечень и  стоимость  платных медицинских услуг, оказываемых государственным бюджетным учреждением здравоохранения Пермского края "Березовская центральная районная больница"</t>
  </si>
  <si>
    <t>Наименование услуги</t>
  </si>
  <si>
    <t>ед.изм.</t>
  </si>
  <si>
    <t>кол-во</t>
  </si>
  <si>
    <t>Стоимость, руб.</t>
  </si>
  <si>
    <t>Предварительные и периодические медицинские осмотры</t>
  </si>
  <si>
    <t>Врач-терапевт, ВОП</t>
  </si>
  <si>
    <t>пос</t>
  </si>
  <si>
    <t>Врач-офтальмолог</t>
  </si>
  <si>
    <t>Врач-психиатр-нарколог</t>
  </si>
  <si>
    <t>Врач-психиатр</t>
  </si>
  <si>
    <t>Врач-невролог</t>
  </si>
  <si>
    <t>Врач-хирург</t>
  </si>
  <si>
    <t>Врач-дерматовенеролог</t>
  </si>
  <si>
    <t>Врач-акушер-гинеколог</t>
  </si>
  <si>
    <t>Врач-стоматолог</t>
  </si>
  <si>
    <t>Врач-фтизиатр</t>
  </si>
  <si>
    <t>Врач-инфекционист</t>
  </si>
  <si>
    <t>Врач-профпатолог</t>
  </si>
  <si>
    <t xml:space="preserve">Заключение акта врача-терапевта (профпатолога) </t>
  </si>
  <si>
    <t xml:space="preserve">Заключение врача-терапевта (профпатолога) </t>
  </si>
  <si>
    <t>Врач-терапевт</t>
  </si>
  <si>
    <t>Врач психиатр-нарколог</t>
  </si>
  <si>
    <t>шт</t>
  </si>
  <si>
    <t>Заключение комиссии</t>
  </si>
  <si>
    <t>Бланк медицинского заключения</t>
  </si>
  <si>
    <t>Гамма ГГТП</t>
  </si>
  <si>
    <t>иссл-е</t>
  </si>
  <si>
    <t>осмотр</t>
  </si>
  <si>
    <t>Медицинские осмотры</t>
  </si>
  <si>
    <t>Предрейсовый  осмотр</t>
  </si>
  <si>
    <t>Послерейсовый  осмотр</t>
  </si>
  <si>
    <t>Прием в поликлинике</t>
  </si>
  <si>
    <t>Врач общей практики</t>
  </si>
  <si>
    <t>Врач-педиатр</t>
  </si>
  <si>
    <t>Стоматологическая помощь с использованием импортных материалов (без стоимости материала)</t>
  </si>
  <si>
    <t xml:space="preserve">Первичный прием врача стоматолога-терапевта (осмотр, консультация) </t>
  </si>
  <si>
    <t>УЕТ</t>
  </si>
  <si>
    <t xml:space="preserve">Повторный прием врача стоматолога-терапевта  (осмотр, консультация) </t>
  </si>
  <si>
    <t xml:space="preserve">Первичный прием врача стоматолога-хирурга (осмотр, консультация) </t>
  </si>
  <si>
    <t xml:space="preserve">Повторный прием врача стоматолога-хирурга (осмотр, консультация) </t>
  </si>
  <si>
    <t>Анестезия инфильтрационная</t>
  </si>
  <si>
    <t>Анестезия внутриротовая проводниковая</t>
  </si>
  <si>
    <t>Наложение пломбы из компомера</t>
  </si>
  <si>
    <t>Пломбирование 1 канала гуттаперчей</t>
  </si>
  <si>
    <t>Восстановление коронки многокорневого зуба</t>
  </si>
  <si>
    <t>Подготовка канала для введения внутриканального штифта</t>
  </si>
  <si>
    <t>Фиксация штифта</t>
  </si>
  <si>
    <t>Термодиагностика зуба</t>
  </si>
  <si>
    <t>Прицельная внутриротовая контактная рентгенография, радиовизиография</t>
  </si>
  <si>
    <t>Электоодонтометрия зуба</t>
  </si>
  <si>
    <t>Наложение девитализирующей пасты</t>
  </si>
  <si>
    <t>Снятие девитализирующей пасты</t>
  </si>
  <si>
    <t>Пульпотомия (ампутация коронковой пульпы)</t>
  </si>
  <si>
    <t xml:space="preserve">Инструментальная  и медикаментозная обработка корневого канала </t>
  </si>
  <si>
    <t>Экстирпация пульпы</t>
  </si>
  <si>
    <t>Временное пломбирование лекарственным препаратом одного корневого канала</t>
  </si>
  <si>
    <t>Пломбирование корневого канала зуба</t>
  </si>
  <si>
    <t>Распломбирование 1 канала</t>
  </si>
  <si>
    <t xml:space="preserve">Восстановление зуба пломбой из цемента </t>
  </si>
  <si>
    <t>Восстановление зуба пломбой из стеклоиномерного цемента</t>
  </si>
  <si>
    <t>Восстановление зуба пломбой из химиокомпозита</t>
  </si>
  <si>
    <t>Восстановление зуба пломбой из светокомпозита</t>
  </si>
  <si>
    <t>Восстановление зуба пломбировочными материалами с использованием анкерных штифтов</t>
  </si>
  <si>
    <t>Заболевания, требующие простого удаления постоянного зуба</t>
  </si>
  <si>
    <t>Заболевания, требующие сложного удаления зуба (сверх комплектного, ретенированного, дистопированного), хирургические способы лечения хронического периодонтита</t>
  </si>
  <si>
    <t>Ультразвуковая диагностика</t>
  </si>
  <si>
    <t>УЗИ почек+надпочечники</t>
  </si>
  <si>
    <t>УЗИ поджелудочной железы</t>
  </si>
  <si>
    <t>УЗИ селезенки</t>
  </si>
  <si>
    <t>УЗИ печени+ желчный пузырь</t>
  </si>
  <si>
    <t>УЗИ молочной железы</t>
  </si>
  <si>
    <t>УЗИ предстательной железы+яички</t>
  </si>
  <si>
    <t>УЗИ мочевой пузырь с определением остаточной мочи</t>
  </si>
  <si>
    <t>УЗИ щитовидной железы</t>
  </si>
  <si>
    <t>УЗИ при беременности</t>
  </si>
  <si>
    <t>Функциональная диагностика</t>
  </si>
  <si>
    <t>Снятие и описание ЭКГ</t>
  </si>
  <si>
    <t>Снятие и описание ЭКГ с нагрузкой</t>
  </si>
  <si>
    <t>Спирография</t>
  </si>
  <si>
    <t>Суточное  мониторирование</t>
  </si>
  <si>
    <t>Рентгендиагностика</t>
  </si>
  <si>
    <t>Рентгенография зуба</t>
  </si>
  <si>
    <t>снимок</t>
  </si>
  <si>
    <t>Дубликат флюорографического описания</t>
  </si>
  <si>
    <t>штук</t>
  </si>
  <si>
    <t>Эндоскопическая диагностика</t>
  </si>
  <si>
    <t>Эзофагогастродуоденоскопия (ФГС)</t>
  </si>
  <si>
    <t>Смотровой кабинет</t>
  </si>
  <si>
    <t xml:space="preserve">Взятие мазка </t>
  </si>
  <si>
    <t>мазок</t>
  </si>
  <si>
    <t>Процедурный кабинет</t>
  </si>
  <si>
    <t>Забор крови из вены</t>
  </si>
  <si>
    <t>забор</t>
  </si>
  <si>
    <t>Клиническая лаборатория</t>
  </si>
  <si>
    <t>ОАМ</t>
  </si>
  <si>
    <t>ОАК</t>
  </si>
  <si>
    <t>Определение группы крови с резусом</t>
  </si>
  <si>
    <t>Коагулограмма</t>
  </si>
  <si>
    <t>Микрореакция на PV</t>
  </si>
  <si>
    <t>Исследование  мазка</t>
  </si>
  <si>
    <t>Исследование кала на яйцеглист</t>
  </si>
  <si>
    <t>Исследование на энтеробиоз</t>
  </si>
  <si>
    <t>Креатинкиназа (КФК) кинетическим методом</t>
  </si>
  <si>
    <t>Кальций (определение кальция методом с арсеназо III в сыворотке крови и моче)</t>
  </si>
  <si>
    <t>Натрий (определение натрия в сыворотке и плазме крови нефелометрическим методом без депротеинизации)</t>
  </si>
  <si>
    <t>Гликированный гемоглобин (количественное определение гликозилирированного гемоглобина  in vito)</t>
  </si>
  <si>
    <t>Мочевая кислота (мочевая кислота уриказным методом TOOS-ферментативный фотометрический тест с аскорбатоксидазой)</t>
  </si>
  <si>
    <t>Фибриноген (определение содержания фибриногена в плазме крови)</t>
  </si>
  <si>
    <t>Тест на толерантность к глюкозы (определение глюкозы глюкозооксидазным методом)</t>
  </si>
  <si>
    <t>Гинекологический мазок нв онкоцитологию (исследование гинекологического мазка на онкоцитологию с шейки матки и церквильного канала)</t>
  </si>
  <si>
    <t>МНО (международное нормализованное отношение, определение со стандартизированным МИЧ 1,0-1,3 растворимым тромбопластином с кальцием)</t>
  </si>
  <si>
    <t>Копрограмма (определение физических свойств: рН, запах, примеси, слизи, яиц гельминтов (метод Като) и простейших, микроскопия (лейкоциты, эритроциты, плоский, крахмал)</t>
  </si>
  <si>
    <t>Ревматоидный фактор ( определение концентрации ревматоидного фактора в сыворотке крови методом латекс-агглютинации)</t>
  </si>
  <si>
    <t>Биохимические исследования</t>
  </si>
  <si>
    <t>Регистрация</t>
  </si>
  <si>
    <t>Обработка венозной крови</t>
  </si>
  <si>
    <t>Тимоловая проба</t>
  </si>
  <si>
    <t>Билирубин</t>
  </si>
  <si>
    <t>Общий белок</t>
  </si>
  <si>
    <t>С-реактивный белок</t>
  </si>
  <si>
    <t>Глюкоза</t>
  </si>
  <si>
    <t>Мочевина</t>
  </si>
  <si>
    <t>Креатинин</t>
  </si>
  <si>
    <t>Калий</t>
  </si>
  <si>
    <t>Железо</t>
  </si>
  <si>
    <t>Щелочная фосфатаза</t>
  </si>
  <si>
    <t>Общий холестерин</t>
  </si>
  <si>
    <t>Амилаза</t>
  </si>
  <si>
    <t>Прочие услуги</t>
  </si>
  <si>
    <t>Ксерокопия</t>
  </si>
  <si>
    <t>Выезд врача-специалиста на дом</t>
  </si>
  <si>
    <t>выезд</t>
  </si>
  <si>
    <t>Медицинская услуга при проведении массовых мероприятий (фельдшер)</t>
  </si>
  <si>
    <t>час</t>
  </si>
  <si>
    <t>Медицинское освидетельствование водителей транспортных средств (кандидатов в водители транспортных средств) Приказ МЗ РФ от 24.11.2021 № 1092н)</t>
  </si>
  <si>
    <t>Медицинское освидетельствование на наличие медицинских противопоказаний к владению оружием. (Приказ МЗ РФ от 26.11.2021 № 1104н)</t>
  </si>
  <si>
    <t>АСТ</t>
  </si>
  <si>
    <t>АЛТ</t>
  </si>
  <si>
    <t>Амбулаторно-поликлинические услуги</t>
  </si>
  <si>
    <t>Определение психоактивных веществ в моче, предварительное исследование мочи на 10 видов психоактивных веществ</t>
  </si>
  <si>
    <t xml:space="preserve"> Медицинское освидетельствование на наличие медицинских противопоказаний к исполнению обязанностей частного охранника. (Приказ МЗ РФ от 26.11.2020 № 1252н)</t>
  </si>
  <si>
    <t>Кабинет психиатра-нарколога</t>
  </si>
  <si>
    <t>Врач психиатр-нарколог (Осмотр) для выдачи справки об отсутствии/наличии медицинских противопоказаний к определенным видам деятельности (трудоустройство, государственная и муниципальная служба и т.д.)</t>
  </si>
  <si>
    <t>Медицинское заключение об отсутствии/наличии медицинских противопоказаний для работы с использованием сведений, составляющих государственную тайну.</t>
  </si>
  <si>
    <t xml:space="preserve">Врачебная комиссия для оформления результатов заключения </t>
  </si>
  <si>
    <t>Медицинское освидетельствование на состояние опьянения (алкогольного, наркотического или иного токсического)</t>
  </si>
  <si>
    <t>Медицинское освидетельствование на состояние опьянения (алкогольного, наркотического или иного токсического) на выезде</t>
  </si>
  <si>
    <t>Оформление бланка дополнительного заключения, дубликата заключения на бумажном бланке</t>
  </si>
  <si>
    <t>Оформление бланка дополнительного заключения, дубликата заключения на типографском бланке</t>
  </si>
  <si>
    <t>Выдача справки об отсутствии диспансерного учета/отсутствии сведений об обращении к врачу</t>
  </si>
  <si>
    <t>Подготовка запроса по месту постоянной регистрации</t>
  </si>
  <si>
    <t>Биохимия (регистрация, обработка вен крови, глюкоза, холестерин, забор крови из вены</t>
  </si>
  <si>
    <t>Врач-невролог (осмотр, консультация, выдача справки)</t>
  </si>
  <si>
    <t>Врач психиатр-нарколог (осмотр, консультация, выдача справки)</t>
  </si>
  <si>
    <t>Врач психиатр (осмотр, консультация)</t>
  </si>
  <si>
    <t>Врач психиатр (Осмотр) для выдачи справки об отсутствии/наличии медицинских противопоказаний к определенным видам деятельности ( государственная и муниципальная служба и т.д.)</t>
  </si>
  <si>
    <t>1 УЕТа</t>
  </si>
  <si>
    <t>к приказу ГБУЗ ПК "Березовская ЦРБ" от 31.05.2022 г. № 184</t>
  </si>
  <si>
    <t>койко-день</t>
  </si>
  <si>
    <t>Лечение в терапевтическом отделении стационара (ежедневный осмотр врачом-терапевтом с наблюдением и уходом среднего персонала в отделении стационара)</t>
  </si>
  <si>
    <t>Лечение в неврологическом отделении стационара (ежедневный осмотр врачом-неврологом с наблюдением и уходом среднего персонала в отделении стационара)</t>
  </si>
  <si>
    <t>Осмотр фельдшера перед вакцинацией</t>
  </si>
  <si>
    <t>УЗИ брюшной полости (комплексное)</t>
  </si>
  <si>
    <t>УЗИ при гинекологических заболеваниях (исследование матки и придатков трансвагинальное/трансабдоминальное)</t>
  </si>
  <si>
    <t xml:space="preserve">Кабинет психиатра </t>
  </si>
  <si>
    <t>Врач-оториноларинголога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</si>
</sst>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2" fontId="3" fillId="0" borderId="1" xfId="2" applyNumberFormat="1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/>
    </xf>
    <xf numFmtId="0" fontId="5" fillId="0" borderId="0" xfId="1" applyFont="1"/>
    <xf numFmtId="0" fontId="1" fillId="0" borderId="0" xfId="1" applyBorder="1"/>
    <xf numFmtId="1" fontId="3" fillId="0" borderId="4" xfId="2" applyNumberFormat="1" applyFont="1" applyBorder="1" applyAlignment="1">
      <alignment horizontal="center" vertical="center" wrapText="1"/>
    </xf>
    <xf numFmtId="0" fontId="6" fillId="0" borderId="0" xfId="1" applyFont="1" applyBorder="1"/>
    <xf numFmtId="0" fontId="5" fillId="0" borderId="0" xfId="1" applyFont="1" applyBorder="1"/>
    <xf numFmtId="1" fontId="5" fillId="0" borderId="0" xfId="1" applyNumberFormat="1" applyFont="1" applyBorder="1"/>
    <xf numFmtId="1" fontId="6" fillId="0" borderId="0" xfId="1" applyNumberFormat="1" applyFont="1" applyBorder="1"/>
    <xf numFmtId="2" fontId="7" fillId="0" borderId="1" xfId="2" applyNumberFormat="1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 wrapText="1"/>
    </xf>
    <xf numFmtId="0" fontId="9" fillId="0" borderId="0" xfId="1" applyFont="1"/>
    <xf numFmtId="2" fontId="10" fillId="0" borderId="1" xfId="2" applyNumberFormat="1" applyFont="1" applyBorder="1" applyAlignment="1">
      <alignment horizontal="center" vertical="center" wrapText="1"/>
    </xf>
    <xf numFmtId="0" fontId="3" fillId="0" borderId="1" xfId="2" applyFont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8" fillId="0" borderId="0" xfId="2" applyFont="1" applyBorder="1" applyAlignment="1">
      <alignment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10" fillId="0" borderId="0" xfId="1" applyFont="1" applyAlignment="1">
      <alignment horizontal="right"/>
    </xf>
    <xf numFmtId="0" fontId="10" fillId="0" borderId="0" xfId="1" applyFont="1" applyAlignment="1">
      <alignment horizontal="right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</cellXfs>
  <cellStyles count="3">
    <cellStyle name="Обычный" xfId="0" builtinId="0"/>
    <cellStyle name="Обычный 2" xfId="1" xr:uid="{8FC5D8CC-ED34-4EA4-B854-AA400788BDF9}"/>
    <cellStyle name="Обычный 2 2" xfId="2" xr:uid="{0664B678-ED60-4D8E-922F-0E72EC9BAE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CC80F-2669-4111-82D0-4835F1EC7D74}">
  <dimension ref="A1:P176"/>
  <sheetViews>
    <sheetView tabSelected="1" topLeftCell="A88" zoomScale="80" zoomScaleNormal="80" zoomScaleSheetLayoutView="70" workbookViewId="0">
      <selection activeCell="D101" sqref="D101"/>
    </sheetView>
  </sheetViews>
  <sheetFormatPr defaultRowHeight="18" x14ac:dyDescent="0.25"/>
  <cols>
    <col min="1" max="1" width="111.140625" style="26" customWidth="1"/>
    <col min="2" max="2" width="9.42578125" style="19" customWidth="1"/>
    <col min="3" max="3" width="6.7109375" style="2" customWidth="1"/>
    <col min="4" max="4" width="12.140625" style="28" customWidth="1"/>
    <col min="5" max="5" width="10.42578125" style="2" customWidth="1"/>
    <col min="6" max="6" width="13.85546875" style="2" customWidth="1"/>
    <col min="7" max="7" width="11.140625" style="1" customWidth="1"/>
    <col min="8" max="8" width="9.5703125" style="1" customWidth="1"/>
    <col min="9" max="9" width="8.85546875" style="1" customWidth="1"/>
    <col min="10" max="245" width="9.140625" style="1"/>
    <col min="246" max="246" width="51.140625" style="1" customWidth="1"/>
    <col min="247" max="247" width="9.85546875" style="1" customWidth="1"/>
    <col min="248" max="248" width="5.140625" style="1" customWidth="1"/>
    <col min="249" max="249" width="9.42578125" style="1" customWidth="1"/>
    <col min="250" max="250" width="9.140625" style="1"/>
    <col min="251" max="251" width="37.7109375" style="1" customWidth="1"/>
    <col min="252" max="501" width="9.140625" style="1"/>
    <col min="502" max="502" width="51.140625" style="1" customWidth="1"/>
    <col min="503" max="503" width="9.85546875" style="1" customWidth="1"/>
    <col min="504" max="504" width="5.140625" style="1" customWidth="1"/>
    <col min="505" max="505" width="9.42578125" style="1" customWidth="1"/>
    <col min="506" max="506" width="9.140625" style="1"/>
    <col min="507" max="507" width="37.7109375" style="1" customWidth="1"/>
    <col min="508" max="757" width="9.140625" style="1"/>
    <col min="758" max="758" width="51.140625" style="1" customWidth="1"/>
    <col min="759" max="759" width="9.85546875" style="1" customWidth="1"/>
    <col min="760" max="760" width="5.140625" style="1" customWidth="1"/>
    <col min="761" max="761" width="9.42578125" style="1" customWidth="1"/>
    <col min="762" max="762" width="9.140625" style="1"/>
    <col min="763" max="763" width="37.7109375" style="1" customWidth="1"/>
    <col min="764" max="1013" width="9.140625" style="1"/>
    <col min="1014" max="1014" width="51.140625" style="1" customWidth="1"/>
    <col min="1015" max="1015" width="9.85546875" style="1" customWidth="1"/>
    <col min="1016" max="1016" width="5.140625" style="1" customWidth="1"/>
    <col min="1017" max="1017" width="9.42578125" style="1" customWidth="1"/>
    <col min="1018" max="1018" width="9.140625" style="1"/>
    <col min="1019" max="1019" width="37.7109375" style="1" customWidth="1"/>
    <col min="1020" max="1269" width="9.140625" style="1"/>
    <col min="1270" max="1270" width="51.140625" style="1" customWidth="1"/>
    <col min="1271" max="1271" width="9.85546875" style="1" customWidth="1"/>
    <col min="1272" max="1272" width="5.140625" style="1" customWidth="1"/>
    <col min="1273" max="1273" width="9.42578125" style="1" customWidth="1"/>
    <col min="1274" max="1274" width="9.140625" style="1"/>
    <col min="1275" max="1275" width="37.7109375" style="1" customWidth="1"/>
    <col min="1276" max="1525" width="9.140625" style="1"/>
    <col min="1526" max="1526" width="51.140625" style="1" customWidth="1"/>
    <col min="1527" max="1527" width="9.85546875" style="1" customWidth="1"/>
    <col min="1528" max="1528" width="5.140625" style="1" customWidth="1"/>
    <col min="1529" max="1529" width="9.42578125" style="1" customWidth="1"/>
    <col min="1530" max="1530" width="9.140625" style="1"/>
    <col min="1531" max="1531" width="37.7109375" style="1" customWidth="1"/>
    <col min="1532" max="1781" width="9.140625" style="1"/>
    <col min="1782" max="1782" width="51.140625" style="1" customWidth="1"/>
    <col min="1783" max="1783" width="9.85546875" style="1" customWidth="1"/>
    <col min="1784" max="1784" width="5.140625" style="1" customWidth="1"/>
    <col min="1785" max="1785" width="9.42578125" style="1" customWidth="1"/>
    <col min="1786" max="1786" width="9.140625" style="1"/>
    <col min="1787" max="1787" width="37.7109375" style="1" customWidth="1"/>
    <col min="1788" max="2037" width="9.140625" style="1"/>
    <col min="2038" max="2038" width="51.140625" style="1" customWidth="1"/>
    <col min="2039" max="2039" width="9.85546875" style="1" customWidth="1"/>
    <col min="2040" max="2040" width="5.140625" style="1" customWidth="1"/>
    <col min="2041" max="2041" width="9.42578125" style="1" customWidth="1"/>
    <col min="2042" max="2042" width="9.140625" style="1"/>
    <col min="2043" max="2043" width="37.7109375" style="1" customWidth="1"/>
    <col min="2044" max="2293" width="9.140625" style="1"/>
    <col min="2294" max="2294" width="51.140625" style="1" customWidth="1"/>
    <col min="2295" max="2295" width="9.85546875" style="1" customWidth="1"/>
    <col min="2296" max="2296" width="5.140625" style="1" customWidth="1"/>
    <col min="2297" max="2297" width="9.42578125" style="1" customWidth="1"/>
    <col min="2298" max="2298" width="9.140625" style="1"/>
    <col min="2299" max="2299" width="37.7109375" style="1" customWidth="1"/>
    <col min="2300" max="2549" width="9.140625" style="1"/>
    <col min="2550" max="2550" width="51.140625" style="1" customWidth="1"/>
    <col min="2551" max="2551" width="9.85546875" style="1" customWidth="1"/>
    <col min="2552" max="2552" width="5.140625" style="1" customWidth="1"/>
    <col min="2553" max="2553" width="9.42578125" style="1" customWidth="1"/>
    <col min="2554" max="2554" width="9.140625" style="1"/>
    <col min="2555" max="2555" width="37.7109375" style="1" customWidth="1"/>
    <col min="2556" max="2805" width="9.140625" style="1"/>
    <col min="2806" max="2806" width="51.140625" style="1" customWidth="1"/>
    <col min="2807" max="2807" width="9.85546875" style="1" customWidth="1"/>
    <col min="2808" max="2808" width="5.140625" style="1" customWidth="1"/>
    <col min="2809" max="2809" width="9.42578125" style="1" customWidth="1"/>
    <col min="2810" max="2810" width="9.140625" style="1"/>
    <col min="2811" max="2811" width="37.7109375" style="1" customWidth="1"/>
    <col min="2812" max="3061" width="9.140625" style="1"/>
    <col min="3062" max="3062" width="51.140625" style="1" customWidth="1"/>
    <col min="3063" max="3063" width="9.85546875" style="1" customWidth="1"/>
    <col min="3064" max="3064" width="5.140625" style="1" customWidth="1"/>
    <col min="3065" max="3065" width="9.42578125" style="1" customWidth="1"/>
    <col min="3066" max="3066" width="9.140625" style="1"/>
    <col min="3067" max="3067" width="37.7109375" style="1" customWidth="1"/>
    <col min="3068" max="3317" width="9.140625" style="1"/>
    <col min="3318" max="3318" width="51.140625" style="1" customWidth="1"/>
    <col min="3319" max="3319" width="9.85546875" style="1" customWidth="1"/>
    <col min="3320" max="3320" width="5.140625" style="1" customWidth="1"/>
    <col min="3321" max="3321" width="9.42578125" style="1" customWidth="1"/>
    <col min="3322" max="3322" width="9.140625" style="1"/>
    <col min="3323" max="3323" width="37.7109375" style="1" customWidth="1"/>
    <col min="3324" max="3573" width="9.140625" style="1"/>
    <col min="3574" max="3574" width="51.140625" style="1" customWidth="1"/>
    <col min="3575" max="3575" width="9.85546875" style="1" customWidth="1"/>
    <col min="3576" max="3576" width="5.140625" style="1" customWidth="1"/>
    <col min="3577" max="3577" width="9.42578125" style="1" customWidth="1"/>
    <col min="3578" max="3578" width="9.140625" style="1"/>
    <col min="3579" max="3579" width="37.7109375" style="1" customWidth="1"/>
    <col min="3580" max="3829" width="9.140625" style="1"/>
    <col min="3830" max="3830" width="51.140625" style="1" customWidth="1"/>
    <col min="3831" max="3831" width="9.85546875" style="1" customWidth="1"/>
    <col min="3832" max="3832" width="5.140625" style="1" customWidth="1"/>
    <col min="3833" max="3833" width="9.42578125" style="1" customWidth="1"/>
    <col min="3834" max="3834" width="9.140625" style="1"/>
    <col min="3835" max="3835" width="37.7109375" style="1" customWidth="1"/>
    <col min="3836" max="4085" width="9.140625" style="1"/>
    <col min="4086" max="4086" width="51.140625" style="1" customWidth="1"/>
    <col min="4087" max="4087" width="9.85546875" style="1" customWidth="1"/>
    <col min="4088" max="4088" width="5.140625" style="1" customWidth="1"/>
    <col min="4089" max="4089" width="9.42578125" style="1" customWidth="1"/>
    <col min="4090" max="4090" width="9.140625" style="1"/>
    <col min="4091" max="4091" width="37.7109375" style="1" customWidth="1"/>
    <col min="4092" max="4341" width="9.140625" style="1"/>
    <col min="4342" max="4342" width="51.140625" style="1" customWidth="1"/>
    <col min="4343" max="4343" width="9.85546875" style="1" customWidth="1"/>
    <col min="4344" max="4344" width="5.140625" style="1" customWidth="1"/>
    <col min="4345" max="4345" width="9.42578125" style="1" customWidth="1"/>
    <col min="4346" max="4346" width="9.140625" style="1"/>
    <col min="4347" max="4347" width="37.7109375" style="1" customWidth="1"/>
    <col min="4348" max="4597" width="9.140625" style="1"/>
    <col min="4598" max="4598" width="51.140625" style="1" customWidth="1"/>
    <col min="4599" max="4599" width="9.85546875" style="1" customWidth="1"/>
    <col min="4600" max="4600" width="5.140625" style="1" customWidth="1"/>
    <col min="4601" max="4601" width="9.42578125" style="1" customWidth="1"/>
    <col min="4602" max="4602" width="9.140625" style="1"/>
    <col min="4603" max="4603" width="37.7109375" style="1" customWidth="1"/>
    <col min="4604" max="4853" width="9.140625" style="1"/>
    <col min="4854" max="4854" width="51.140625" style="1" customWidth="1"/>
    <col min="4855" max="4855" width="9.85546875" style="1" customWidth="1"/>
    <col min="4856" max="4856" width="5.140625" style="1" customWidth="1"/>
    <col min="4857" max="4857" width="9.42578125" style="1" customWidth="1"/>
    <col min="4858" max="4858" width="9.140625" style="1"/>
    <col min="4859" max="4859" width="37.7109375" style="1" customWidth="1"/>
    <col min="4860" max="5109" width="9.140625" style="1"/>
    <col min="5110" max="5110" width="51.140625" style="1" customWidth="1"/>
    <col min="5111" max="5111" width="9.85546875" style="1" customWidth="1"/>
    <col min="5112" max="5112" width="5.140625" style="1" customWidth="1"/>
    <col min="5113" max="5113" width="9.42578125" style="1" customWidth="1"/>
    <col min="5114" max="5114" width="9.140625" style="1"/>
    <col min="5115" max="5115" width="37.7109375" style="1" customWidth="1"/>
    <col min="5116" max="5365" width="9.140625" style="1"/>
    <col min="5366" max="5366" width="51.140625" style="1" customWidth="1"/>
    <col min="5367" max="5367" width="9.85546875" style="1" customWidth="1"/>
    <col min="5368" max="5368" width="5.140625" style="1" customWidth="1"/>
    <col min="5369" max="5369" width="9.42578125" style="1" customWidth="1"/>
    <col min="5370" max="5370" width="9.140625" style="1"/>
    <col min="5371" max="5371" width="37.7109375" style="1" customWidth="1"/>
    <col min="5372" max="5621" width="9.140625" style="1"/>
    <col min="5622" max="5622" width="51.140625" style="1" customWidth="1"/>
    <col min="5623" max="5623" width="9.85546875" style="1" customWidth="1"/>
    <col min="5624" max="5624" width="5.140625" style="1" customWidth="1"/>
    <col min="5625" max="5625" width="9.42578125" style="1" customWidth="1"/>
    <col min="5626" max="5626" width="9.140625" style="1"/>
    <col min="5627" max="5627" width="37.7109375" style="1" customWidth="1"/>
    <col min="5628" max="5877" width="9.140625" style="1"/>
    <col min="5878" max="5878" width="51.140625" style="1" customWidth="1"/>
    <col min="5879" max="5879" width="9.85546875" style="1" customWidth="1"/>
    <col min="5880" max="5880" width="5.140625" style="1" customWidth="1"/>
    <col min="5881" max="5881" width="9.42578125" style="1" customWidth="1"/>
    <col min="5882" max="5882" width="9.140625" style="1"/>
    <col min="5883" max="5883" width="37.7109375" style="1" customWidth="1"/>
    <col min="5884" max="6133" width="9.140625" style="1"/>
    <col min="6134" max="6134" width="51.140625" style="1" customWidth="1"/>
    <col min="6135" max="6135" width="9.85546875" style="1" customWidth="1"/>
    <col min="6136" max="6136" width="5.140625" style="1" customWidth="1"/>
    <col min="6137" max="6137" width="9.42578125" style="1" customWidth="1"/>
    <col min="6138" max="6138" width="9.140625" style="1"/>
    <col min="6139" max="6139" width="37.7109375" style="1" customWidth="1"/>
    <col min="6140" max="6389" width="9.140625" style="1"/>
    <col min="6390" max="6390" width="51.140625" style="1" customWidth="1"/>
    <col min="6391" max="6391" width="9.85546875" style="1" customWidth="1"/>
    <col min="6392" max="6392" width="5.140625" style="1" customWidth="1"/>
    <col min="6393" max="6393" width="9.42578125" style="1" customWidth="1"/>
    <col min="6394" max="6394" width="9.140625" style="1"/>
    <col min="6395" max="6395" width="37.7109375" style="1" customWidth="1"/>
    <col min="6396" max="6645" width="9.140625" style="1"/>
    <col min="6646" max="6646" width="51.140625" style="1" customWidth="1"/>
    <col min="6647" max="6647" width="9.85546875" style="1" customWidth="1"/>
    <col min="6648" max="6648" width="5.140625" style="1" customWidth="1"/>
    <col min="6649" max="6649" width="9.42578125" style="1" customWidth="1"/>
    <col min="6650" max="6650" width="9.140625" style="1"/>
    <col min="6651" max="6651" width="37.7109375" style="1" customWidth="1"/>
    <col min="6652" max="6901" width="9.140625" style="1"/>
    <col min="6902" max="6902" width="51.140625" style="1" customWidth="1"/>
    <col min="6903" max="6903" width="9.85546875" style="1" customWidth="1"/>
    <col min="6904" max="6904" width="5.140625" style="1" customWidth="1"/>
    <col min="6905" max="6905" width="9.42578125" style="1" customWidth="1"/>
    <col min="6906" max="6906" width="9.140625" style="1"/>
    <col min="6907" max="6907" width="37.7109375" style="1" customWidth="1"/>
    <col min="6908" max="7157" width="9.140625" style="1"/>
    <col min="7158" max="7158" width="51.140625" style="1" customWidth="1"/>
    <col min="7159" max="7159" width="9.85546875" style="1" customWidth="1"/>
    <col min="7160" max="7160" width="5.140625" style="1" customWidth="1"/>
    <col min="7161" max="7161" width="9.42578125" style="1" customWidth="1"/>
    <col min="7162" max="7162" width="9.140625" style="1"/>
    <col min="7163" max="7163" width="37.7109375" style="1" customWidth="1"/>
    <col min="7164" max="7413" width="9.140625" style="1"/>
    <col min="7414" max="7414" width="51.140625" style="1" customWidth="1"/>
    <col min="7415" max="7415" width="9.85546875" style="1" customWidth="1"/>
    <col min="7416" max="7416" width="5.140625" style="1" customWidth="1"/>
    <col min="7417" max="7417" width="9.42578125" style="1" customWidth="1"/>
    <col min="7418" max="7418" width="9.140625" style="1"/>
    <col min="7419" max="7419" width="37.7109375" style="1" customWidth="1"/>
    <col min="7420" max="7669" width="9.140625" style="1"/>
    <col min="7670" max="7670" width="51.140625" style="1" customWidth="1"/>
    <col min="7671" max="7671" width="9.85546875" style="1" customWidth="1"/>
    <col min="7672" max="7672" width="5.140625" style="1" customWidth="1"/>
    <col min="7673" max="7673" width="9.42578125" style="1" customWidth="1"/>
    <col min="7674" max="7674" width="9.140625" style="1"/>
    <col min="7675" max="7675" width="37.7109375" style="1" customWidth="1"/>
    <col min="7676" max="7925" width="9.140625" style="1"/>
    <col min="7926" max="7926" width="51.140625" style="1" customWidth="1"/>
    <col min="7927" max="7927" width="9.85546875" style="1" customWidth="1"/>
    <col min="7928" max="7928" width="5.140625" style="1" customWidth="1"/>
    <col min="7929" max="7929" width="9.42578125" style="1" customWidth="1"/>
    <col min="7930" max="7930" width="9.140625" style="1"/>
    <col min="7931" max="7931" width="37.7109375" style="1" customWidth="1"/>
    <col min="7932" max="8181" width="9.140625" style="1"/>
    <col min="8182" max="8182" width="51.140625" style="1" customWidth="1"/>
    <col min="8183" max="8183" width="9.85546875" style="1" customWidth="1"/>
    <col min="8184" max="8184" width="5.140625" style="1" customWidth="1"/>
    <col min="8185" max="8185" width="9.42578125" style="1" customWidth="1"/>
    <col min="8186" max="8186" width="9.140625" style="1"/>
    <col min="8187" max="8187" width="37.7109375" style="1" customWidth="1"/>
    <col min="8188" max="8437" width="9.140625" style="1"/>
    <col min="8438" max="8438" width="51.140625" style="1" customWidth="1"/>
    <col min="8439" max="8439" width="9.85546875" style="1" customWidth="1"/>
    <col min="8440" max="8440" width="5.140625" style="1" customWidth="1"/>
    <col min="8441" max="8441" width="9.42578125" style="1" customWidth="1"/>
    <col min="8442" max="8442" width="9.140625" style="1"/>
    <col min="8443" max="8443" width="37.7109375" style="1" customWidth="1"/>
    <col min="8444" max="8693" width="9.140625" style="1"/>
    <col min="8694" max="8694" width="51.140625" style="1" customWidth="1"/>
    <col min="8695" max="8695" width="9.85546875" style="1" customWidth="1"/>
    <col min="8696" max="8696" width="5.140625" style="1" customWidth="1"/>
    <col min="8697" max="8697" width="9.42578125" style="1" customWidth="1"/>
    <col min="8698" max="8698" width="9.140625" style="1"/>
    <col min="8699" max="8699" width="37.7109375" style="1" customWidth="1"/>
    <col min="8700" max="8949" width="9.140625" style="1"/>
    <col min="8950" max="8950" width="51.140625" style="1" customWidth="1"/>
    <col min="8951" max="8951" width="9.85546875" style="1" customWidth="1"/>
    <col min="8952" max="8952" width="5.140625" style="1" customWidth="1"/>
    <col min="8953" max="8953" width="9.42578125" style="1" customWidth="1"/>
    <col min="8954" max="8954" width="9.140625" style="1"/>
    <col min="8955" max="8955" width="37.7109375" style="1" customWidth="1"/>
    <col min="8956" max="9205" width="9.140625" style="1"/>
    <col min="9206" max="9206" width="51.140625" style="1" customWidth="1"/>
    <col min="9207" max="9207" width="9.85546875" style="1" customWidth="1"/>
    <col min="9208" max="9208" width="5.140625" style="1" customWidth="1"/>
    <col min="9209" max="9209" width="9.42578125" style="1" customWidth="1"/>
    <col min="9210" max="9210" width="9.140625" style="1"/>
    <col min="9211" max="9211" width="37.7109375" style="1" customWidth="1"/>
    <col min="9212" max="9461" width="9.140625" style="1"/>
    <col min="9462" max="9462" width="51.140625" style="1" customWidth="1"/>
    <col min="9463" max="9463" width="9.85546875" style="1" customWidth="1"/>
    <col min="9464" max="9464" width="5.140625" style="1" customWidth="1"/>
    <col min="9465" max="9465" width="9.42578125" style="1" customWidth="1"/>
    <col min="9466" max="9466" width="9.140625" style="1"/>
    <col min="9467" max="9467" width="37.7109375" style="1" customWidth="1"/>
    <col min="9468" max="9717" width="9.140625" style="1"/>
    <col min="9718" max="9718" width="51.140625" style="1" customWidth="1"/>
    <col min="9719" max="9719" width="9.85546875" style="1" customWidth="1"/>
    <col min="9720" max="9720" width="5.140625" style="1" customWidth="1"/>
    <col min="9721" max="9721" width="9.42578125" style="1" customWidth="1"/>
    <col min="9722" max="9722" width="9.140625" style="1"/>
    <col min="9723" max="9723" width="37.7109375" style="1" customWidth="1"/>
    <col min="9724" max="9973" width="9.140625" style="1"/>
    <col min="9974" max="9974" width="51.140625" style="1" customWidth="1"/>
    <col min="9975" max="9975" width="9.85546875" style="1" customWidth="1"/>
    <col min="9976" max="9976" width="5.140625" style="1" customWidth="1"/>
    <col min="9977" max="9977" width="9.42578125" style="1" customWidth="1"/>
    <col min="9978" max="9978" width="9.140625" style="1"/>
    <col min="9979" max="9979" width="37.7109375" style="1" customWidth="1"/>
    <col min="9980" max="10229" width="9.140625" style="1"/>
    <col min="10230" max="10230" width="51.140625" style="1" customWidth="1"/>
    <col min="10231" max="10231" width="9.85546875" style="1" customWidth="1"/>
    <col min="10232" max="10232" width="5.140625" style="1" customWidth="1"/>
    <col min="10233" max="10233" width="9.42578125" style="1" customWidth="1"/>
    <col min="10234" max="10234" width="9.140625" style="1"/>
    <col min="10235" max="10235" width="37.7109375" style="1" customWidth="1"/>
    <col min="10236" max="10485" width="9.140625" style="1"/>
    <col min="10486" max="10486" width="51.140625" style="1" customWidth="1"/>
    <col min="10487" max="10487" width="9.85546875" style="1" customWidth="1"/>
    <col min="10488" max="10488" width="5.140625" style="1" customWidth="1"/>
    <col min="10489" max="10489" width="9.42578125" style="1" customWidth="1"/>
    <col min="10490" max="10490" width="9.140625" style="1"/>
    <col min="10491" max="10491" width="37.7109375" style="1" customWidth="1"/>
    <col min="10492" max="10741" width="9.140625" style="1"/>
    <col min="10742" max="10742" width="51.140625" style="1" customWidth="1"/>
    <col min="10743" max="10743" width="9.85546875" style="1" customWidth="1"/>
    <col min="10744" max="10744" width="5.140625" style="1" customWidth="1"/>
    <col min="10745" max="10745" width="9.42578125" style="1" customWidth="1"/>
    <col min="10746" max="10746" width="9.140625" style="1"/>
    <col min="10747" max="10747" width="37.7109375" style="1" customWidth="1"/>
    <col min="10748" max="10997" width="9.140625" style="1"/>
    <col min="10998" max="10998" width="51.140625" style="1" customWidth="1"/>
    <col min="10999" max="10999" width="9.85546875" style="1" customWidth="1"/>
    <col min="11000" max="11000" width="5.140625" style="1" customWidth="1"/>
    <col min="11001" max="11001" width="9.42578125" style="1" customWidth="1"/>
    <col min="11002" max="11002" width="9.140625" style="1"/>
    <col min="11003" max="11003" width="37.7109375" style="1" customWidth="1"/>
    <col min="11004" max="11253" width="9.140625" style="1"/>
    <col min="11254" max="11254" width="51.140625" style="1" customWidth="1"/>
    <col min="11255" max="11255" width="9.85546875" style="1" customWidth="1"/>
    <col min="11256" max="11256" width="5.140625" style="1" customWidth="1"/>
    <col min="11257" max="11257" width="9.42578125" style="1" customWidth="1"/>
    <col min="11258" max="11258" width="9.140625" style="1"/>
    <col min="11259" max="11259" width="37.7109375" style="1" customWidth="1"/>
    <col min="11260" max="11509" width="9.140625" style="1"/>
    <col min="11510" max="11510" width="51.140625" style="1" customWidth="1"/>
    <col min="11511" max="11511" width="9.85546875" style="1" customWidth="1"/>
    <col min="11512" max="11512" width="5.140625" style="1" customWidth="1"/>
    <col min="11513" max="11513" width="9.42578125" style="1" customWidth="1"/>
    <col min="11514" max="11514" width="9.140625" style="1"/>
    <col min="11515" max="11515" width="37.7109375" style="1" customWidth="1"/>
    <col min="11516" max="11765" width="9.140625" style="1"/>
    <col min="11766" max="11766" width="51.140625" style="1" customWidth="1"/>
    <col min="11767" max="11767" width="9.85546875" style="1" customWidth="1"/>
    <col min="11768" max="11768" width="5.140625" style="1" customWidth="1"/>
    <col min="11769" max="11769" width="9.42578125" style="1" customWidth="1"/>
    <col min="11770" max="11770" width="9.140625" style="1"/>
    <col min="11771" max="11771" width="37.7109375" style="1" customWidth="1"/>
    <col min="11772" max="12021" width="9.140625" style="1"/>
    <col min="12022" max="12022" width="51.140625" style="1" customWidth="1"/>
    <col min="12023" max="12023" width="9.85546875" style="1" customWidth="1"/>
    <col min="12024" max="12024" width="5.140625" style="1" customWidth="1"/>
    <col min="12025" max="12025" width="9.42578125" style="1" customWidth="1"/>
    <col min="12026" max="12026" width="9.140625" style="1"/>
    <col min="12027" max="12027" width="37.7109375" style="1" customWidth="1"/>
    <col min="12028" max="12277" width="9.140625" style="1"/>
    <col min="12278" max="12278" width="51.140625" style="1" customWidth="1"/>
    <col min="12279" max="12279" width="9.85546875" style="1" customWidth="1"/>
    <col min="12280" max="12280" width="5.140625" style="1" customWidth="1"/>
    <col min="12281" max="12281" width="9.42578125" style="1" customWidth="1"/>
    <col min="12282" max="12282" width="9.140625" style="1"/>
    <col min="12283" max="12283" width="37.7109375" style="1" customWidth="1"/>
    <col min="12284" max="12533" width="9.140625" style="1"/>
    <col min="12534" max="12534" width="51.140625" style="1" customWidth="1"/>
    <col min="12535" max="12535" width="9.85546875" style="1" customWidth="1"/>
    <col min="12536" max="12536" width="5.140625" style="1" customWidth="1"/>
    <col min="12537" max="12537" width="9.42578125" style="1" customWidth="1"/>
    <col min="12538" max="12538" width="9.140625" style="1"/>
    <col min="12539" max="12539" width="37.7109375" style="1" customWidth="1"/>
    <col min="12540" max="12789" width="9.140625" style="1"/>
    <col min="12790" max="12790" width="51.140625" style="1" customWidth="1"/>
    <col min="12791" max="12791" width="9.85546875" style="1" customWidth="1"/>
    <col min="12792" max="12792" width="5.140625" style="1" customWidth="1"/>
    <col min="12793" max="12793" width="9.42578125" style="1" customWidth="1"/>
    <col min="12794" max="12794" width="9.140625" style="1"/>
    <col min="12795" max="12795" width="37.7109375" style="1" customWidth="1"/>
    <col min="12796" max="13045" width="9.140625" style="1"/>
    <col min="13046" max="13046" width="51.140625" style="1" customWidth="1"/>
    <col min="13047" max="13047" width="9.85546875" style="1" customWidth="1"/>
    <col min="13048" max="13048" width="5.140625" style="1" customWidth="1"/>
    <col min="13049" max="13049" width="9.42578125" style="1" customWidth="1"/>
    <col min="13050" max="13050" width="9.140625" style="1"/>
    <col min="13051" max="13051" width="37.7109375" style="1" customWidth="1"/>
    <col min="13052" max="13301" width="9.140625" style="1"/>
    <col min="13302" max="13302" width="51.140625" style="1" customWidth="1"/>
    <col min="13303" max="13303" width="9.85546875" style="1" customWidth="1"/>
    <col min="13304" max="13304" width="5.140625" style="1" customWidth="1"/>
    <col min="13305" max="13305" width="9.42578125" style="1" customWidth="1"/>
    <col min="13306" max="13306" width="9.140625" style="1"/>
    <col min="13307" max="13307" width="37.7109375" style="1" customWidth="1"/>
    <col min="13308" max="13557" width="9.140625" style="1"/>
    <col min="13558" max="13558" width="51.140625" style="1" customWidth="1"/>
    <col min="13559" max="13559" width="9.85546875" style="1" customWidth="1"/>
    <col min="13560" max="13560" width="5.140625" style="1" customWidth="1"/>
    <col min="13561" max="13561" width="9.42578125" style="1" customWidth="1"/>
    <col min="13562" max="13562" width="9.140625" style="1"/>
    <col min="13563" max="13563" width="37.7109375" style="1" customWidth="1"/>
    <col min="13564" max="13813" width="9.140625" style="1"/>
    <col min="13814" max="13814" width="51.140625" style="1" customWidth="1"/>
    <col min="13815" max="13815" width="9.85546875" style="1" customWidth="1"/>
    <col min="13816" max="13816" width="5.140625" style="1" customWidth="1"/>
    <col min="13817" max="13817" width="9.42578125" style="1" customWidth="1"/>
    <col min="13818" max="13818" width="9.140625" style="1"/>
    <col min="13819" max="13819" width="37.7109375" style="1" customWidth="1"/>
    <col min="13820" max="14069" width="9.140625" style="1"/>
    <col min="14070" max="14070" width="51.140625" style="1" customWidth="1"/>
    <col min="14071" max="14071" width="9.85546875" style="1" customWidth="1"/>
    <col min="14072" max="14072" width="5.140625" style="1" customWidth="1"/>
    <col min="14073" max="14073" width="9.42578125" style="1" customWidth="1"/>
    <col min="14074" max="14074" width="9.140625" style="1"/>
    <col min="14075" max="14075" width="37.7109375" style="1" customWidth="1"/>
    <col min="14076" max="14325" width="9.140625" style="1"/>
    <col min="14326" max="14326" width="51.140625" style="1" customWidth="1"/>
    <col min="14327" max="14327" width="9.85546875" style="1" customWidth="1"/>
    <col min="14328" max="14328" width="5.140625" style="1" customWidth="1"/>
    <col min="14329" max="14329" width="9.42578125" style="1" customWidth="1"/>
    <col min="14330" max="14330" width="9.140625" style="1"/>
    <col min="14331" max="14331" width="37.7109375" style="1" customWidth="1"/>
    <col min="14332" max="14581" width="9.140625" style="1"/>
    <col min="14582" max="14582" width="51.140625" style="1" customWidth="1"/>
    <col min="14583" max="14583" width="9.85546875" style="1" customWidth="1"/>
    <col min="14584" max="14584" width="5.140625" style="1" customWidth="1"/>
    <col min="14585" max="14585" width="9.42578125" style="1" customWidth="1"/>
    <col min="14586" max="14586" width="9.140625" style="1"/>
    <col min="14587" max="14587" width="37.7109375" style="1" customWidth="1"/>
    <col min="14588" max="14837" width="9.140625" style="1"/>
    <col min="14838" max="14838" width="51.140625" style="1" customWidth="1"/>
    <col min="14839" max="14839" width="9.85546875" style="1" customWidth="1"/>
    <col min="14840" max="14840" width="5.140625" style="1" customWidth="1"/>
    <col min="14841" max="14841" width="9.42578125" style="1" customWidth="1"/>
    <col min="14842" max="14842" width="9.140625" style="1"/>
    <col min="14843" max="14843" width="37.7109375" style="1" customWidth="1"/>
    <col min="14844" max="15093" width="9.140625" style="1"/>
    <col min="15094" max="15094" width="51.140625" style="1" customWidth="1"/>
    <col min="15095" max="15095" width="9.85546875" style="1" customWidth="1"/>
    <col min="15096" max="15096" width="5.140625" style="1" customWidth="1"/>
    <col min="15097" max="15097" width="9.42578125" style="1" customWidth="1"/>
    <col min="15098" max="15098" width="9.140625" style="1"/>
    <col min="15099" max="15099" width="37.7109375" style="1" customWidth="1"/>
    <col min="15100" max="15349" width="9.140625" style="1"/>
    <col min="15350" max="15350" width="51.140625" style="1" customWidth="1"/>
    <col min="15351" max="15351" width="9.85546875" style="1" customWidth="1"/>
    <col min="15352" max="15352" width="5.140625" style="1" customWidth="1"/>
    <col min="15353" max="15353" width="9.42578125" style="1" customWidth="1"/>
    <col min="15354" max="15354" width="9.140625" style="1"/>
    <col min="15355" max="15355" width="37.7109375" style="1" customWidth="1"/>
    <col min="15356" max="15605" width="9.140625" style="1"/>
    <col min="15606" max="15606" width="51.140625" style="1" customWidth="1"/>
    <col min="15607" max="15607" width="9.85546875" style="1" customWidth="1"/>
    <col min="15608" max="15608" width="5.140625" style="1" customWidth="1"/>
    <col min="15609" max="15609" width="9.42578125" style="1" customWidth="1"/>
    <col min="15610" max="15610" width="9.140625" style="1"/>
    <col min="15611" max="15611" width="37.7109375" style="1" customWidth="1"/>
    <col min="15612" max="15861" width="9.140625" style="1"/>
    <col min="15862" max="15862" width="51.140625" style="1" customWidth="1"/>
    <col min="15863" max="15863" width="9.85546875" style="1" customWidth="1"/>
    <col min="15864" max="15864" width="5.140625" style="1" customWidth="1"/>
    <col min="15865" max="15865" width="9.42578125" style="1" customWidth="1"/>
    <col min="15866" max="15866" width="9.140625" style="1"/>
    <col min="15867" max="15867" width="37.7109375" style="1" customWidth="1"/>
    <col min="15868" max="16117" width="9.140625" style="1"/>
    <col min="16118" max="16118" width="51.140625" style="1" customWidth="1"/>
    <col min="16119" max="16119" width="9.85546875" style="1" customWidth="1"/>
    <col min="16120" max="16120" width="5.140625" style="1" customWidth="1"/>
    <col min="16121" max="16121" width="9.42578125" style="1" customWidth="1"/>
    <col min="16122" max="16122" width="9.140625" style="1"/>
    <col min="16123" max="16123" width="37.7109375" style="1" customWidth="1"/>
    <col min="16124" max="16384" width="9.140625" style="1"/>
  </cols>
  <sheetData>
    <row r="1" spans="1:16" ht="20.25" x14ac:dyDescent="0.3">
      <c r="A1" s="23"/>
      <c r="B1" s="33" t="s">
        <v>0</v>
      </c>
      <c r="C1" s="33"/>
      <c r="D1" s="33"/>
      <c r="E1" s="3"/>
      <c r="F1" s="3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20.25" x14ac:dyDescent="0.3">
      <c r="A2" s="34" t="s">
        <v>159</v>
      </c>
      <c r="B2" s="34"/>
      <c r="C2" s="34"/>
      <c r="D2" s="34"/>
      <c r="E2" s="3"/>
      <c r="F2" s="3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67.5" customHeight="1" x14ac:dyDescent="0.3">
      <c r="A3" s="35" t="s">
        <v>1</v>
      </c>
      <c r="B3" s="35"/>
      <c r="C3" s="35"/>
      <c r="D3" s="35"/>
      <c r="K3" s="8"/>
      <c r="L3" s="8"/>
      <c r="M3" s="8"/>
      <c r="N3" s="8"/>
      <c r="O3" s="8"/>
      <c r="P3" s="8"/>
    </row>
    <row r="4" spans="1:16" ht="37.5" x14ac:dyDescent="0.3">
      <c r="A4" s="4" t="s">
        <v>2</v>
      </c>
      <c r="B4" s="15" t="s">
        <v>3</v>
      </c>
      <c r="C4" s="4" t="s">
        <v>4</v>
      </c>
      <c r="D4" s="20" t="s">
        <v>5</v>
      </c>
      <c r="K4" s="8"/>
      <c r="L4" s="8"/>
      <c r="M4" s="8"/>
      <c r="N4" s="8"/>
      <c r="O4" s="8"/>
      <c r="P4" s="8"/>
    </row>
    <row r="5" spans="1:16" ht="20.25" x14ac:dyDescent="0.3">
      <c r="A5" s="5">
        <v>1</v>
      </c>
      <c r="B5" s="16">
        <v>2</v>
      </c>
      <c r="C5" s="5">
        <v>3</v>
      </c>
      <c r="D5" s="6">
        <v>4</v>
      </c>
      <c r="K5" s="8"/>
      <c r="L5" s="8"/>
      <c r="M5" s="8"/>
      <c r="N5" s="8"/>
      <c r="O5" s="8"/>
      <c r="P5" s="8"/>
    </row>
    <row r="6" spans="1:16" ht="27.75" customHeight="1" x14ac:dyDescent="0.3">
      <c r="A6" s="30" t="s">
        <v>33</v>
      </c>
      <c r="B6" s="31"/>
      <c r="C6" s="31"/>
      <c r="D6" s="32"/>
      <c r="K6" s="8"/>
      <c r="L6" s="8"/>
      <c r="M6" s="8"/>
      <c r="N6" s="8"/>
      <c r="O6" s="8"/>
      <c r="P6" s="8"/>
    </row>
    <row r="7" spans="1:16" ht="20.25" x14ac:dyDescent="0.3">
      <c r="A7" s="21" t="s">
        <v>22</v>
      </c>
      <c r="B7" s="16" t="s">
        <v>8</v>
      </c>
      <c r="C7" s="5">
        <v>1</v>
      </c>
      <c r="D7" s="7">
        <v>430</v>
      </c>
      <c r="K7" s="8"/>
      <c r="L7" s="8"/>
      <c r="M7" s="8"/>
      <c r="N7" s="8"/>
      <c r="O7" s="8"/>
      <c r="P7" s="8"/>
    </row>
    <row r="8" spans="1:16" ht="20.25" x14ac:dyDescent="0.3">
      <c r="A8" s="21" t="s">
        <v>34</v>
      </c>
      <c r="B8" s="16" t="s">
        <v>8</v>
      </c>
      <c r="C8" s="5">
        <v>1</v>
      </c>
      <c r="D8" s="7">
        <v>420</v>
      </c>
      <c r="K8" s="8"/>
      <c r="L8" s="8"/>
      <c r="M8" s="8"/>
      <c r="N8" s="8"/>
      <c r="O8" s="8"/>
      <c r="P8" s="8"/>
    </row>
    <row r="9" spans="1:16" ht="20.25" x14ac:dyDescent="0.3">
      <c r="A9" s="21" t="s">
        <v>13</v>
      </c>
      <c r="B9" s="16" t="s">
        <v>8</v>
      </c>
      <c r="C9" s="5">
        <v>1</v>
      </c>
      <c r="D9" s="7">
        <v>255</v>
      </c>
      <c r="K9" s="8"/>
      <c r="L9" s="8"/>
      <c r="M9" s="8"/>
      <c r="N9" s="8"/>
      <c r="O9" s="8"/>
      <c r="P9" s="8"/>
    </row>
    <row r="10" spans="1:16" ht="20.25" x14ac:dyDescent="0.3">
      <c r="A10" s="21" t="s">
        <v>15</v>
      </c>
      <c r="B10" s="16" t="s">
        <v>8</v>
      </c>
      <c r="C10" s="5">
        <v>1</v>
      </c>
      <c r="D10" s="7">
        <v>400</v>
      </c>
      <c r="K10" s="8"/>
      <c r="L10" s="8"/>
      <c r="M10" s="8"/>
      <c r="N10" s="8"/>
      <c r="O10" s="8"/>
      <c r="P10" s="8"/>
    </row>
    <row r="11" spans="1:16" ht="20.25" x14ac:dyDescent="0.3">
      <c r="A11" s="21" t="s">
        <v>35</v>
      </c>
      <c r="B11" s="16" t="s">
        <v>8</v>
      </c>
      <c r="C11" s="5">
        <v>1</v>
      </c>
      <c r="D11" s="7">
        <v>300</v>
      </c>
      <c r="K11" s="8"/>
      <c r="L11" s="8"/>
      <c r="M11" s="8"/>
      <c r="N11" s="8"/>
      <c r="O11" s="8"/>
      <c r="P11" s="8"/>
    </row>
    <row r="12" spans="1:16" ht="20.25" x14ac:dyDescent="0.3">
      <c r="A12" s="21" t="s">
        <v>12</v>
      </c>
      <c r="B12" s="16" t="s">
        <v>8</v>
      </c>
      <c r="C12" s="5">
        <v>1</v>
      </c>
      <c r="D12" s="7">
        <v>570</v>
      </c>
      <c r="K12" s="8"/>
      <c r="L12" s="8"/>
      <c r="M12" s="8"/>
      <c r="N12" s="8"/>
      <c r="O12" s="8"/>
      <c r="P12" s="8"/>
    </row>
    <row r="13" spans="1:16" ht="20.25" x14ac:dyDescent="0.3">
      <c r="A13" s="21" t="s">
        <v>9</v>
      </c>
      <c r="B13" s="16" t="s">
        <v>8</v>
      </c>
      <c r="C13" s="5">
        <v>1</v>
      </c>
      <c r="D13" s="7">
        <v>420</v>
      </c>
      <c r="K13" s="8"/>
      <c r="L13" s="8"/>
      <c r="M13" s="8"/>
      <c r="N13" s="8"/>
      <c r="O13" s="8"/>
      <c r="P13" s="8"/>
    </row>
    <row r="14" spans="1:16" ht="20.25" x14ac:dyDescent="0.3">
      <c r="A14" s="21" t="s">
        <v>167</v>
      </c>
      <c r="B14" s="16" t="s">
        <v>8</v>
      </c>
      <c r="C14" s="5">
        <v>1</v>
      </c>
      <c r="D14" s="7">
        <v>385</v>
      </c>
      <c r="K14" s="8"/>
      <c r="L14" s="8"/>
      <c r="M14" s="8"/>
      <c r="N14" s="8"/>
      <c r="O14" s="8"/>
      <c r="P14" s="8"/>
    </row>
    <row r="15" spans="1:16" ht="20.25" x14ac:dyDescent="0.3">
      <c r="A15" s="21" t="s">
        <v>14</v>
      </c>
      <c r="B15" s="16" t="s">
        <v>8</v>
      </c>
      <c r="C15" s="5">
        <v>1</v>
      </c>
      <c r="D15" s="7">
        <v>280</v>
      </c>
      <c r="K15" s="8"/>
      <c r="L15" s="8"/>
      <c r="M15" s="8"/>
      <c r="N15" s="8"/>
      <c r="O15" s="8"/>
      <c r="P15" s="8"/>
    </row>
    <row r="16" spans="1:16" ht="20.25" x14ac:dyDescent="0.3">
      <c r="A16" s="21" t="s">
        <v>10</v>
      </c>
      <c r="B16" s="16" t="s">
        <v>8</v>
      </c>
      <c r="C16" s="5">
        <v>1</v>
      </c>
      <c r="D16" s="7">
        <v>470</v>
      </c>
      <c r="K16" s="8"/>
      <c r="L16" s="8"/>
      <c r="M16" s="8"/>
      <c r="N16" s="8"/>
      <c r="O16" s="8"/>
      <c r="P16" s="8"/>
    </row>
    <row r="17" spans="1:16" ht="20.25" x14ac:dyDescent="0.3">
      <c r="A17" s="21" t="s">
        <v>17</v>
      </c>
      <c r="B17" s="16" t="s">
        <v>8</v>
      </c>
      <c r="C17" s="5">
        <v>1</v>
      </c>
      <c r="D17" s="7">
        <v>310</v>
      </c>
      <c r="K17" s="8"/>
      <c r="L17" s="8"/>
      <c r="M17" s="8"/>
      <c r="N17" s="8"/>
      <c r="O17" s="8"/>
      <c r="P17" s="8"/>
    </row>
    <row r="18" spans="1:16" ht="20.25" x14ac:dyDescent="0.3">
      <c r="A18" s="21" t="s">
        <v>18</v>
      </c>
      <c r="B18" s="16" t="s">
        <v>8</v>
      </c>
      <c r="C18" s="5">
        <v>1</v>
      </c>
      <c r="D18" s="7">
        <v>310</v>
      </c>
      <c r="K18" s="8"/>
      <c r="L18" s="8"/>
      <c r="M18" s="8"/>
      <c r="N18" s="8"/>
      <c r="O18" s="8"/>
      <c r="P18" s="8"/>
    </row>
    <row r="19" spans="1:16" ht="20.25" x14ac:dyDescent="0.3">
      <c r="A19" s="21" t="s">
        <v>11</v>
      </c>
      <c r="B19" s="16" t="s">
        <v>8</v>
      </c>
      <c r="C19" s="5">
        <v>1</v>
      </c>
      <c r="D19" s="7">
        <v>400</v>
      </c>
      <c r="K19" s="8"/>
      <c r="L19" s="8"/>
      <c r="M19" s="8"/>
      <c r="N19" s="8"/>
      <c r="O19" s="8"/>
      <c r="P19" s="8"/>
    </row>
    <row r="20" spans="1:16" ht="37.5" customHeight="1" x14ac:dyDescent="0.3">
      <c r="A20" s="30" t="s">
        <v>89</v>
      </c>
      <c r="B20" s="31"/>
      <c r="C20" s="31"/>
      <c r="D20" s="32"/>
      <c r="K20" s="8"/>
      <c r="L20" s="8"/>
      <c r="M20" s="8"/>
      <c r="N20" s="8"/>
      <c r="O20" s="8"/>
      <c r="P20" s="8"/>
    </row>
    <row r="21" spans="1:16" ht="23.25" customHeight="1" x14ac:dyDescent="0.3">
      <c r="A21" s="21" t="s">
        <v>90</v>
      </c>
      <c r="B21" s="16" t="s">
        <v>91</v>
      </c>
      <c r="C21" s="5">
        <v>1</v>
      </c>
      <c r="D21" s="7">
        <v>80</v>
      </c>
      <c r="K21" s="8"/>
      <c r="L21" s="8"/>
      <c r="M21" s="8"/>
      <c r="N21" s="8"/>
      <c r="O21" s="8"/>
      <c r="P21" s="8"/>
    </row>
    <row r="22" spans="1:16" ht="33" customHeight="1" x14ac:dyDescent="0.3">
      <c r="A22" s="30" t="s">
        <v>36</v>
      </c>
      <c r="B22" s="31"/>
      <c r="C22" s="31"/>
      <c r="D22" s="32"/>
      <c r="E22" s="3"/>
      <c r="F22" s="3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20.25" x14ac:dyDescent="0.3">
      <c r="A23" s="21" t="s">
        <v>37</v>
      </c>
      <c r="B23" s="16" t="s">
        <v>38</v>
      </c>
      <c r="C23" s="5">
        <v>1.6</v>
      </c>
      <c r="D23" s="7">
        <f>C23*$E$23</f>
        <v>400</v>
      </c>
      <c r="E23" s="3">
        <v>250</v>
      </c>
      <c r="F23" s="3" t="s">
        <v>158</v>
      </c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20.25" x14ac:dyDescent="0.3">
      <c r="A24" s="21" t="s">
        <v>39</v>
      </c>
      <c r="B24" s="16" t="s">
        <v>38</v>
      </c>
      <c r="C24" s="5">
        <v>1</v>
      </c>
      <c r="D24" s="7">
        <f t="shared" ref="D24:D51" si="0">C24*$E$23</f>
        <v>250</v>
      </c>
      <c r="E24" s="3"/>
      <c r="F24" s="3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ht="20.25" x14ac:dyDescent="0.3">
      <c r="A25" s="21" t="s">
        <v>40</v>
      </c>
      <c r="B25" s="16" t="s">
        <v>38</v>
      </c>
      <c r="C25" s="5">
        <v>1.4</v>
      </c>
      <c r="D25" s="7">
        <f t="shared" si="0"/>
        <v>350</v>
      </c>
      <c r="E25" s="3"/>
      <c r="F25" s="3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20.25" x14ac:dyDescent="0.3">
      <c r="A26" s="21" t="s">
        <v>41</v>
      </c>
      <c r="B26" s="16" t="s">
        <v>38</v>
      </c>
      <c r="C26" s="5">
        <v>1</v>
      </c>
      <c r="D26" s="7">
        <f t="shared" si="0"/>
        <v>250</v>
      </c>
      <c r="E26" s="3"/>
      <c r="F26" s="3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20.25" x14ac:dyDescent="0.3">
      <c r="A27" s="21" t="s">
        <v>42</v>
      </c>
      <c r="B27" s="16" t="s">
        <v>38</v>
      </c>
      <c r="C27" s="5">
        <v>0.5</v>
      </c>
      <c r="D27" s="7">
        <f t="shared" si="0"/>
        <v>125</v>
      </c>
      <c r="E27" s="3"/>
      <c r="F27" s="3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20.25" x14ac:dyDescent="0.3">
      <c r="A28" s="21" t="s">
        <v>43</v>
      </c>
      <c r="B28" s="16" t="s">
        <v>38</v>
      </c>
      <c r="C28" s="5">
        <v>0.5</v>
      </c>
      <c r="D28" s="7">
        <f t="shared" si="0"/>
        <v>125</v>
      </c>
      <c r="E28" s="3"/>
      <c r="F28" s="3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20.25" x14ac:dyDescent="0.3">
      <c r="A29" s="21" t="s">
        <v>44</v>
      </c>
      <c r="B29" s="16" t="s">
        <v>38</v>
      </c>
      <c r="C29" s="5">
        <v>3</v>
      </c>
      <c r="D29" s="7">
        <f t="shared" si="0"/>
        <v>750</v>
      </c>
      <c r="E29" s="3"/>
      <c r="F29" s="3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ht="20.25" x14ac:dyDescent="0.3">
      <c r="A30" s="21" t="s">
        <v>45</v>
      </c>
      <c r="B30" s="16" t="s">
        <v>38</v>
      </c>
      <c r="C30" s="5">
        <v>2</v>
      </c>
      <c r="D30" s="7">
        <f t="shared" si="0"/>
        <v>500</v>
      </c>
      <c r="E30" s="3"/>
      <c r="F30" s="3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20.25" x14ac:dyDescent="0.3">
      <c r="A31" s="21" t="s">
        <v>46</v>
      </c>
      <c r="B31" s="16" t="s">
        <v>38</v>
      </c>
      <c r="C31" s="5">
        <v>3</v>
      </c>
      <c r="D31" s="7">
        <f>C31*$E$23</f>
        <v>750</v>
      </c>
      <c r="E31" s="3"/>
      <c r="F31" s="3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18" customHeight="1" x14ac:dyDescent="0.3">
      <c r="A32" s="21" t="s">
        <v>47</v>
      </c>
      <c r="B32" s="16" t="s">
        <v>38</v>
      </c>
      <c r="C32" s="5">
        <v>2</v>
      </c>
      <c r="D32" s="7">
        <f t="shared" si="0"/>
        <v>500</v>
      </c>
      <c r="E32" s="3"/>
      <c r="F32" s="3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20.25" x14ac:dyDescent="0.3">
      <c r="A33" s="21" t="s">
        <v>48</v>
      </c>
      <c r="B33" s="16" t="s">
        <v>38</v>
      </c>
      <c r="C33" s="5">
        <v>1</v>
      </c>
      <c r="D33" s="7">
        <f t="shared" si="0"/>
        <v>250</v>
      </c>
      <c r="E33" s="3"/>
      <c r="F33" s="3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ht="20.25" x14ac:dyDescent="0.3">
      <c r="A34" s="21" t="s">
        <v>49</v>
      </c>
      <c r="B34" s="16" t="s">
        <v>38</v>
      </c>
      <c r="C34" s="5">
        <v>0.05</v>
      </c>
      <c r="D34" s="7">
        <f t="shared" si="0"/>
        <v>12.5</v>
      </c>
      <c r="E34" s="3"/>
      <c r="F34" s="3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20.25" x14ac:dyDescent="0.3">
      <c r="A35" s="21" t="s">
        <v>50</v>
      </c>
      <c r="B35" s="16" t="s">
        <v>38</v>
      </c>
      <c r="C35" s="5">
        <v>0.25</v>
      </c>
      <c r="D35" s="7">
        <f t="shared" si="0"/>
        <v>62.5</v>
      </c>
      <c r="E35" s="3"/>
      <c r="F35" s="3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20.25" x14ac:dyDescent="0.3">
      <c r="A36" s="21" t="s">
        <v>51</v>
      </c>
      <c r="B36" s="16" t="s">
        <v>38</v>
      </c>
      <c r="C36" s="5">
        <v>0.25</v>
      </c>
      <c r="D36" s="7">
        <f t="shared" si="0"/>
        <v>62.5</v>
      </c>
      <c r="E36" s="3"/>
      <c r="F36" s="3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ht="20.25" x14ac:dyDescent="0.3">
      <c r="A37" s="21" t="s">
        <v>52</v>
      </c>
      <c r="B37" s="16" t="s">
        <v>38</v>
      </c>
      <c r="C37" s="5">
        <v>0.5</v>
      </c>
      <c r="D37" s="7">
        <f t="shared" si="0"/>
        <v>125</v>
      </c>
      <c r="E37" s="3"/>
      <c r="F37" s="3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20.25" x14ac:dyDescent="0.3">
      <c r="A38" s="21" t="s">
        <v>53</v>
      </c>
      <c r="B38" s="16" t="s">
        <v>38</v>
      </c>
      <c r="C38" s="5">
        <v>0.1</v>
      </c>
      <c r="D38" s="7">
        <f t="shared" si="0"/>
        <v>25</v>
      </c>
      <c r="E38" s="3"/>
      <c r="F38" s="29"/>
      <c r="G38" s="29"/>
      <c r="H38" s="29"/>
      <c r="I38" s="29"/>
      <c r="J38" s="8"/>
      <c r="K38" s="8"/>
      <c r="L38" s="8"/>
      <c r="M38" s="8"/>
      <c r="N38" s="8"/>
      <c r="O38" s="8"/>
      <c r="P38" s="8"/>
    </row>
    <row r="39" spans="1:16" ht="20.25" x14ac:dyDescent="0.3">
      <c r="A39" s="21" t="s">
        <v>54</v>
      </c>
      <c r="B39" s="16" t="s">
        <v>38</v>
      </c>
      <c r="C39" s="5">
        <v>0.5</v>
      </c>
      <c r="D39" s="7">
        <f t="shared" si="0"/>
        <v>125</v>
      </c>
      <c r="E39" s="3"/>
      <c r="F39" s="3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20.25" x14ac:dyDescent="0.3">
      <c r="A40" s="21" t="s">
        <v>55</v>
      </c>
      <c r="B40" s="16" t="s">
        <v>38</v>
      </c>
      <c r="C40" s="5">
        <v>1</v>
      </c>
      <c r="D40" s="7">
        <f t="shared" si="0"/>
        <v>250</v>
      </c>
      <c r="E40" s="3"/>
      <c r="F40" s="3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ht="20.25" x14ac:dyDescent="0.3">
      <c r="A41" s="21" t="s">
        <v>56</v>
      </c>
      <c r="B41" s="16" t="s">
        <v>38</v>
      </c>
      <c r="C41" s="5">
        <v>0.45</v>
      </c>
      <c r="D41" s="7">
        <f t="shared" si="0"/>
        <v>112.5</v>
      </c>
      <c r="E41" s="3"/>
      <c r="F41" s="3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ht="20.25" x14ac:dyDescent="0.3">
      <c r="A42" s="21" t="s">
        <v>57</v>
      </c>
      <c r="B42" s="16" t="s">
        <v>38</v>
      </c>
      <c r="C42" s="5">
        <v>0.4</v>
      </c>
      <c r="D42" s="7">
        <f t="shared" si="0"/>
        <v>100</v>
      </c>
      <c r="E42" s="3"/>
      <c r="F42" s="3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6" ht="20.25" x14ac:dyDescent="0.3">
      <c r="A43" s="21" t="s">
        <v>58</v>
      </c>
      <c r="B43" s="16" t="s">
        <v>38</v>
      </c>
      <c r="C43" s="5">
        <v>1</v>
      </c>
      <c r="D43" s="7">
        <f t="shared" si="0"/>
        <v>250</v>
      </c>
      <c r="E43" s="3"/>
      <c r="F43" s="3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ht="20.25" x14ac:dyDescent="0.3">
      <c r="A44" s="21" t="s">
        <v>59</v>
      </c>
      <c r="B44" s="16" t="s">
        <v>38</v>
      </c>
      <c r="C44" s="5">
        <v>1.5</v>
      </c>
      <c r="D44" s="7">
        <f t="shared" si="0"/>
        <v>375</v>
      </c>
      <c r="E44" s="3"/>
      <c r="F44" s="3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ht="20.25" x14ac:dyDescent="0.3">
      <c r="A45" s="21" t="s">
        <v>60</v>
      </c>
      <c r="B45" s="16" t="s">
        <v>38</v>
      </c>
      <c r="C45" s="5">
        <v>1</v>
      </c>
      <c r="D45" s="7">
        <f t="shared" si="0"/>
        <v>250</v>
      </c>
      <c r="E45" s="3"/>
      <c r="F45" s="3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ht="20.25" x14ac:dyDescent="0.3">
      <c r="A46" s="21" t="s">
        <v>61</v>
      </c>
      <c r="B46" s="16" t="s">
        <v>38</v>
      </c>
      <c r="C46" s="5">
        <v>1.85</v>
      </c>
      <c r="D46" s="7">
        <f t="shared" si="0"/>
        <v>462.5</v>
      </c>
      <c r="E46" s="3"/>
      <c r="F46" s="3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20.25" x14ac:dyDescent="0.3">
      <c r="A47" s="21" t="s">
        <v>62</v>
      </c>
      <c r="B47" s="16" t="s">
        <v>38</v>
      </c>
      <c r="C47" s="5">
        <v>2.5</v>
      </c>
      <c r="D47" s="7">
        <f t="shared" si="0"/>
        <v>625</v>
      </c>
      <c r="E47" s="3"/>
      <c r="F47" s="3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ht="20.25" x14ac:dyDescent="0.3">
      <c r="A48" s="21" t="s">
        <v>63</v>
      </c>
      <c r="B48" s="16" t="s">
        <v>38</v>
      </c>
      <c r="C48" s="5">
        <v>3.75</v>
      </c>
      <c r="D48" s="7">
        <f t="shared" si="0"/>
        <v>937.5</v>
      </c>
      <c r="E48" s="3"/>
      <c r="F48" s="3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23.25" customHeight="1" x14ac:dyDescent="0.3">
      <c r="A49" s="21" t="s">
        <v>64</v>
      </c>
      <c r="B49" s="16" t="s">
        <v>38</v>
      </c>
      <c r="C49" s="5">
        <v>5.65</v>
      </c>
      <c r="D49" s="7">
        <f t="shared" si="0"/>
        <v>1412.5</v>
      </c>
      <c r="E49" s="3"/>
      <c r="F49" s="3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20.25" x14ac:dyDescent="0.3">
      <c r="A50" s="21" t="s">
        <v>65</v>
      </c>
      <c r="B50" s="16" t="s">
        <v>38</v>
      </c>
      <c r="C50" s="5">
        <v>1.75</v>
      </c>
      <c r="D50" s="7">
        <f t="shared" si="0"/>
        <v>437.5</v>
      </c>
      <c r="E50" s="3"/>
      <c r="F50" s="3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37.5" x14ac:dyDescent="0.3">
      <c r="A51" s="21" t="s">
        <v>66</v>
      </c>
      <c r="B51" s="16" t="s">
        <v>38</v>
      </c>
      <c r="C51" s="5">
        <v>8.5</v>
      </c>
      <c r="D51" s="7">
        <f t="shared" si="0"/>
        <v>2125</v>
      </c>
      <c r="E51" s="3"/>
      <c r="F51" s="3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4.95" customHeight="1" x14ac:dyDescent="0.3">
      <c r="A52" s="30" t="s">
        <v>67</v>
      </c>
      <c r="B52" s="31"/>
      <c r="C52" s="31"/>
      <c r="D52" s="32"/>
      <c r="E52" s="3"/>
      <c r="F52" s="3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0.25" x14ac:dyDescent="0.3">
      <c r="A53" s="21" t="s">
        <v>164</v>
      </c>
      <c r="B53" s="16" t="s">
        <v>28</v>
      </c>
      <c r="C53" s="5">
        <v>1</v>
      </c>
      <c r="D53" s="7">
        <v>850</v>
      </c>
      <c r="E53" s="3"/>
      <c r="F53" s="3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20.25" x14ac:dyDescent="0.3">
      <c r="A54" s="21" t="s">
        <v>68</v>
      </c>
      <c r="B54" s="16" t="s">
        <v>28</v>
      </c>
      <c r="C54" s="5">
        <v>1</v>
      </c>
      <c r="D54" s="7">
        <v>380</v>
      </c>
      <c r="E54" s="3"/>
      <c r="F54" s="3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20.25" x14ac:dyDescent="0.3">
      <c r="A55" s="21" t="s">
        <v>69</v>
      </c>
      <c r="B55" s="16" t="s">
        <v>28</v>
      </c>
      <c r="C55" s="5">
        <v>1</v>
      </c>
      <c r="D55" s="7">
        <f>D54</f>
        <v>380</v>
      </c>
      <c r="E55" s="3"/>
      <c r="F55" s="3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20.25" x14ac:dyDescent="0.3">
      <c r="A56" s="21" t="s">
        <v>70</v>
      </c>
      <c r="B56" s="16" t="s">
        <v>28</v>
      </c>
      <c r="C56" s="5">
        <v>1</v>
      </c>
      <c r="D56" s="7">
        <f>D55</f>
        <v>380</v>
      </c>
      <c r="E56" s="3"/>
      <c r="F56" s="3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ht="20.25" x14ac:dyDescent="0.3">
      <c r="A57" s="21" t="s">
        <v>71</v>
      </c>
      <c r="B57" s="16" t="s">
        <v>28</v>
      </c>
      <c r="C57" s="5">
        <v>1</v>
      </c>
      <c r="D57" s="7">
        <f>D56</f>
        <v>380</v>
      </c>
      <c r="E57" s="3"/>
      <c r="F57" s="3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ht="20.25" x14ac:dyDescent="0.3">
      <c r="A58" s="21" t="s">
        <v>72</v>
      </c>
      <c r="B58" s="16" t="s">
        <v>28</v>
      </c>
      <c r="C58" s="5">
        <v>1</v>
      </c>
      <c r="D58" s="7">
        <f>D57</f>
        <v>380</v>
      </c>
      <c r="E58" s="3"/>
      <c r="F58" s="3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ht="20.25" x14ac:dyDescent="0.3">
      <c r="A59" s="21" t="s">
        <v>73</v>
      </c>
      <c r="B59" s="16" t="s">
        <v>28</v>
      </c>
      <c r="C59" s="5">
        <v>1</v>
      </c>
      <c r="D59" s="7">
        <f>D58</f>
        <v>380</v>
      </c>
      <c r="E59" s="3"/>
      <c r="F59" s="3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1:16" ht="20.25" x14ac:dyDescent="0.3">
      <c r="A60" s="21" t="s">
        <v>74</v>
      </c>
      <c r="B60" s="16" t="s">
        <v>28</v>
      </c>
      <c r="C60" s="5">
        <v>1</v>
      </c>
      <c r="D60" s="7">
        <v>300</v>
      </c>
      <c r="E60" s="3"/>
      <c r="F60" s="3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1:16" ht="20.25" x14ac:dyDescent="0.3">
      <c r="A61" s="21" t="s">
        <v>75</v>
      </c>
      <c r="B61" s="16" t="s">
        <v>28</v>
      </c>
      <c r="C61" s="5">
        <v>1</v>
      </c>
      <c r="D61" s="7">
        <f>D60</f>
        <v>300</v>
      </c>
      <c r="E61" s="3"/>
      <c r="F61" s="3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6" ht="20.25" x14ac:dyDescent="0.3">
      <c r="A62" s="21" t="s">
        <v>76</v>
      </c>
      <c r="B62" s="16" t="s">
        <v>28</v>
      </c>
      <c r="C62" s="5">
        <v>1</v>
      </c>
      <c r="D62" s="7">
        <v>440</v>
      </c>
      <c r="E62" s="3"/>
      <c r="F62" s="3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1:16" ht="37.5" x14ac:dyDescent="0.3">
      <c r="A63" s="21" t="s">
        <v>165</v>
      </c>
      <c r="B63" s="16" t="s">
        <v>28</v>
      </c>
      <c r="C63" s="5">
        <v>1</v>
      </c>
      <c r="D63" s="7">
        <v>400</v>
      </c>
      <c r="E63" s="3"/>
      <c r="F63" s="3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 ht="24.95" customHeight="1" x14ac:dyDescent="0.3">
      <c r="A64" s="30" t="s">
        <v>77</v>
      </c>
      <c r="B64" s="31"/>
      <c r="C64" s="31"/>
      <c r="D64" s="32"/>
      <c r="E64" s="3"/>
      <c r="F64" s="3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ht="20.25" x14ac:dyDescent="0.3">
      <c r="A65" s="21" t="s">
        <v>78</v>
      </c>
      <c r="B65" s="16" t="s">
        <v>28</v>
      </c>
      <c r="C65" s="5">
        <v>1</v>
      </c>
      <c r="D65" s="7">
        <v>340</v>
      </c>
      <c r="E65" s="3"/>
      <c r="F65" s="3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1:16" ht="20.25" x14ac:dyDescent="0.3">
      <c r="A66" s="21" t="s">
        <v>79</v>
      </c>
      <c r="B66" s="16" t="s">
        <v>28</v>
      </c>
      <c r="C66" s="5">
        <v>1</v>
      </c>
      <c r="D66" s="7">
        <v>400</v>
      </c>
      <c r="E66" s="3"/>
      <c r="F66" s="3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1:16" ht="20.25" x14ac:dyDescent="0.3">
      <c r="A67" s="21" t="s">
        <v>80</v>
      </c>
      <c r="B67" s="16" t="s">
        <v>28</v>
      </c>
      <c r="C67" s="5">
        <v>1</v>
      </c>
      <c r="D67" s="7">
        <v>365</v>
      </c>
      <c r="E67" s="3"/>
      <c r="F67" s="3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1:16" ht="20.25" x14ac:dyDescent="0.3">
      <c r="A68" s="22" t="s">
        <v>81</v>
      </c>
      <c r="B68" s="16" t="s">
        <v>28</v>
      </c>
      <c r="C68" s="5">
        <v>1</v>
      </c>
      <c r="D68" s="7">
        <v>700</v>
      </c>
      <c r="E68" s="3"/>
      <c r="F68" s="3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1:16" ht="24.95" customHeight="1" x14ac:dyDescent="0.3">
      <c r="A69" s="30" t="s">
        <v>82</v>
      </c>
      <c r="B69" s="31"/>
      <c r="C69" s="31"/>
      <c r="D69" s="32"/>
      <c r="E69" s="3"/>
      <c r="F69" s="3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1:16" ht="20.25" x14ac:dyDescent="0.3">
      <c r="A70" s="21" t="s">
        <v>83</v>
      </c>
      <c r="B70" s="16" t="s">
        <v>84</v>
      </c>
      <c r="C70" s="5">
        <v>1</v>
      </c>
      <c r="D70" s="7">
        <v>180</v>
      </c>
      <c r="E70" s="3"/>
      <c r="F70" s="3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ht="20.25" x14ac:dyDescent="0.3">
      <c r="A71" s="21" t="s">
        <v>85</v>
      </c>
      <c r="B71" s="16" t="s">
        <v>86</v>
      </c>
      <c r="C71" s="5">
        <v>1</v>
      </c>
      <c r="D71" s="6">
        <v>100</v>
      </c>
      <c r="E71" s="3"/>
      <c r="F71" s="3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 ht="24.95" customHeight="1" x14ac:dyDescent="0.3">
      <c r="A72" s="30" t="s">
        <v>87</v>
      </c>
      <c r="B72" s="31"/>
      <c r="C72" s="31"/>
      <c r="D72" s="32"/>
      <c r="E72" s="3"/>
      <c r="F72" s="3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16" ht="20.25" x14ac:dyDescent="0.3">
      <c r="A73" s="21" t="s">
        <v>88</v>
      </c>
      <c r="B73" s="16" t="s">
        <v>28</v>
      </c>
      <c r="C73" s="5">
        <v>1</v>
      </c>
      <c r="D73" s="7">
        <v>700</v>
      </c>
      <c r="E73" s="3"/>
      <c r="F73" s="3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6" ht="24.95" customHeight="1" x14ac:dyDescent="0.3">
      <c r="A74" s="30" t="s">
        <v>95</v>
      </c>
      <c r="B74" s="31"/>
      <c r="C74" s="31"/>
      <c r="D74" s="32"/>
      <c r="E74" s="3"/>
      <c r="F74" s="3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1:16" ht="20.25" x14ac:dyDescent="0.3">
      <c r="A75" s="21" t="s">
        <v>96</v>
      </c>
      <c r="B75" s="16" t="s">
        <v>28</v>
      </c>
      <c r="C75" s="5">
        <v>1</v>
      </c>
      <c r="D75" s="6">
        <v>150</v>
      </c>
      <c r="E75" s="3"/>
      <c r="F75" s="3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1:16" ht="20.25" x14ac:dyDescent="0.3">
      <c r="A76" s="21" t="s">
        <v>97</v>
      </c>
      <c r="B76" s="16" t="s">
        <v>28</v>
      </c>
      <c r="C76" s="5">
        <v>1</v>
      </c>
      <c r="D76" s="6">
        <v>200</v>
      </c>
      <c r="E76" s="3"/>
      <c r="F76" s="3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 ht="20.25" x14ac:dyDescent="0.3">
      <c r="A77" s="21" t="s">
        <v>98</v>
      </c>
      <c r="B77" s="16" t="s">
        <v>28</v>
      </c>
      <c r="C77" s="5">
        <v>1</v>
      </c>
      <c r="D77" s="6">
        <v>180</v>
      </c>
      <c r="E77" s="3"/>
      <c r="F77" s="3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1:16" ht="20.25" x14ac:dyDescent="0.3">
      <c r="A78" s="21" t="s">
        <v>99</v>
      </c>
      <c r="B78" s="16" t="s">
        <v>28</v>
      </c>
      <c r="C78" s="5">
        <v>1</v>
      </c>
      <c r="D78" s="6">
        <v>330</v>
      </c>
      <c r="E78" s="3"/>
      <c r="F78" s="3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 ht="20.25" x14ac:dyDescent="0.3">
      <c r="A79" s="21" t="s">
        <v>100</v>
      </c>
      <c r="B79" s="16" t="s">
        <v>28</v>
      </c>
      <c r="C79" s="5">
        <v>1</v>
      </c>
      <c r="D79" s="6">
        <v>175</v>
      </c>
      <c r="E79" s="3"/>
      <c r="F79" s="3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ht="20.25" x14ac:dyDescent="0.3">
      <c r="A80" s="21" t="s">
        <v>101</v>
      </c>
      <c r="B80" s="16" t="s">
        <v>28</v>
      </c>
      <c r="C80" s="5">
        <v>1</v>
      </c>
      <c r="D80" s="6">
        <v>200</v>
      </c>
      <c r="E80" s="3"/>
      <c r="F80" s="3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 ht="20.25" x14ac:dyDescent="0.3">
      <c r="A81" s="21" t="s">
        <v>102</v>
      </c>
      <c r="B81" s="16" t="s">
        <v>28</v>
      </c>
      <c r="C81" s="5">
        <v>1</v>
      </c>
      <c r="D81" s="6">
        <v>125</v>
      </c>
      <c r="E81" s="3"/>
      <c r="F81" s="3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1:16" ht="20.25" x14ac:dyDescent="0.3">
      <c r="A82" s="21" t="s">
        <v>103</v>
      </c>
      <c r="B82" s="16" t="s">
        <v>28</v>
      </c>
      <c r="C82" s="5">
        <v>1</v>
      </c>
      <c r="D82" s="6">
        <v>125</v>
      </c>
      <c r="E82" s="3"/>
      <c r="F82" s="3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ht="20.25" x14ac:dyDescent="0.3">
      <c r="A83" s="21" t="s">
        <v>104</v>
      </c>
      <c r="B83" s="16" t="s">
        <v>28</v>
      </c>
      <c r="C83" s="5">
        <v>1</v>
      </c>
      <c r="D83" s="6">
        <v>160</v>
      </c>
      <c r="E83" s="3"/>
      <c r="F83" s="3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16" ht="20.25" x14ac:dyDescent="0.3">
      <c r="A84" s="21" t="s">
        <v>105</v>
      </c>
      <c r="B84" s="16" t="s">
        <v>28</v>
      </c>
      <c r="C84" s="5">
        <v>1</v>
      </c>
      <c r="D84" s="6">
        <v>120</v>
      </c>
      <c r="E84" s="3"/>
      <c r="F84" s="3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1:16" ht="37.5" x14ac:dyDescent="0.3">
      <c r="A85" s="21" t="s">
        <v>106</v>
      </c>
      <c r="B85" s="16" t="s">
        <v>28</v>
      </c>
      <c r="C85" s="5">
        <v>1</v>
      </c>
      <c r="D85" s="6">
        <v>120</v>
      </c>
      <c r="E85" s="3"/>
      <c r="F85" s="3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1:16" ht="37.5" x14ac:dyDescent="0.3">
      <c r="A86" s="21" t="s">
        <v>107</v>
      </c>
      <c r="B86" s="16" t="s">
        <v>28</v>
      </c>
      <c r="C86" s="5">
        <v>1</v>
      </c>
      <c r="D86" s="6">
        <v>525</v>
      </c>
      <c r="E86" s="3"/>
      <c r="F86" s="3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1:16" ht="37.5" x14ac:dyDescent="0.3">
      <c r="A87" s="21" t="s">
        <v>108</v>
      </c>
      <c r="B87" s="16" t="s">
        <v>28</v>
      </c>
      <c r="C87" s="5">
        <v>1</v>
      </c>
      <c r="D87" s="6">
        <v>125</v>
      </c>
      <c r="E87" s="3"/>
      <c r="F87" s="3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1:16" ht="20.25" x14ac:dyDescent="0.3">
      <c r="A88" s="21" t="s">
        <v>109</v>
      </c>
      <c r="B88" s="16" t="s">
        <v>28</v>
      </c>
      <c r="C88" s="5">
        <v>1</v>
      </c>
      <c r="D88" s="6">
        <v>175</v>
      </c>
      <c r="E88" s="3"/>
      <c r="F88" s="3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 ht="20.25" x14ac:dyDescent="0.3">
      <c r="A89" s="21" t="s">
        <v>110</v>
      </c>
      <c r="B89" s="16" t="s">
        <v>28</v>
      </c>
      <c r="C89" s="5">
        <v>1</v>
      </c>
      <c r="D89" s="6">
        <v>200</v>
      </c>
      <c r="E89" s="3"/>
      <c r="F89" s="3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1:16" ht="37.5" x14ac:dyDescent="0.3">
      <c r="A90" s="21" t="s">
        <v>111</v>
      </c>
      <c r="B90" s="16" t="s">
        <v>28</v>
      </c>
      <c r="C90" s="5">
        <v>1</v>
      </c>
      <c r="D90" s="6">
        <v>210</v>
      </c>
      <c r="E90" s="3"/>
      <c r="F90" s="3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16" ht="37.5" x14ac:dyDescent="0.3">
      <c r="A91" s="21" t="s">
        <v>112</v>
      </c>
      <c r="B91" s="16" t="s">
        <v>28</v>
      </c>
      <c r="C91" s="5">
        <v>1</v>
      </c>
      <c r="D91" s="6">
        <v>170</v>
      </c>
      <c r="E91" s="3"/>
      <c r="F91" s="3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16" ht="56.25" x14ac:dyDescent="0.3">
      <c r="A92" s="21" t="s">
        <v>113</v>
      </c>
      <c r="B92" s="16" t="s">
        <v>28</v>
      </c>
      <c r="C92" s="5">
        <v>1</v>
      </c>
      <c r="D92" s="6">
        <v>170</v>
      </c>
      <c r="E92" s="3"/>
      <c r="F92" s="3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1:16" ht="37.5" x14ac:dyDescent="0.3">
      <c r="A93" s="21" t="s">
        <v>114</v>
      </c>
      <c r="B93" s="16" t="s">
        <v>28</v>
      </c>
      <c r="C93" s="5">
        <v>1</v>
      </c>
      <c r="D93" s="6">
        <v>150</v>
      </c>
      <c r="E93" s="3"/>
      <c r="F93" s="3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1:16" ht="23.25" customHeight="1" x14ac:dyDescent="0.3">
      <c r="A94" s="30" t="s">
        <v>115</v>
      </c>
      <c r="B94" s="31"/>
      <c r="C94" s="31"/>
      <c r="D94" s="32"/>
      <c r="E94" s="3"/>
      <c r="F94" s="3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1:16" ht="49.5" customHeight="1" x14ac:dyDescent="0.3">
      <c r="A95" s="21" t="s">
        <v>153</v>
      </c>
      <c r="B95" s="16" t="s">
        <v>28</v>
      </c>
      <c r="C95" s="5">
        <v>1</v>
      </c>
      <c r="D95" s="10">
        <f>D96+D97+D102+D108+D114</f>
        <v>250</v>
      </c>
      <c r="E95" s="3"/>
      <c r="F95" s="3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1:16" ht="23.1" customHeight="1" x14ac:dyDescent="0.3">
      <c r="A96" s="21" t="s">
        <v>116</v>
      </c>
      <c r="B96" s="16" t="s">
        <v>28</v>
      </c>
      <c r="C96" s="5">
        <v>1</v>
      </c>
      <c r="D96" s="6">
        <v>28</v>
      </c>
      <c r="E96" s="3"/>
      <c r="F96" s="3"/>
      <c r="G96" s="11"/>
      <c r="H96" s="12"/>
      <c r="I96" s="8"/>
      <c r="J96" s="8"/>
      <c r="K96" s="8"/>
      <c r="L96" s="8"/>
      <c r="M96" s="8"/>
      <c r="N96" s="8"/>
      <c r="O96" s="8"/>
      <c r="P96" s="8"/>
    </row>
    <row r="97" spans="1:16" ht="23.1" customHeight="1" x14ac:dyDescent="0.3">
      <c r="A97" s="21" t="s">
        <v>117</v>
      </c>
      <c r="B97" s="16" t="s">
        <v>28</v>
      </c>
      <c r="C97" s="5">
        <v>1</v>
      </c>
      <c r="D97" s="6">
        <v>25</v>
      </c>
      <c r="E97" s="3"/>
      <c r="F97" s="3"/>
      <c r="G97" s="12"/>
      <c r="H97" s="12"/>
      <c r="I97" s="8"/>
      <c r="J97" s="8"/>
      <c r="K97" s="8"/>
      <c r="L97" s="8"/>
      <c r="M97" s="8"/>
      <c r="N97" s="8"/>
      <c r="O97" s="8"/>
      <c r="P97" s="8"/>
    </row>
    <row r="98" spans="1:16" ht="23.1" customHeight="1" x14ac:dyDescent="0.3">
      <c r="A98" s="21" t="s">
        <v>118</v>
      </c>
      <c r="B98" s="16" t="s">
        <v>28</v>
      </c>
      <c r="C98" s="5">
        <v>1</v>
      </c>
      <c r="D98" s="6">
        <v>34</v>
      </c>
      <c r="E98" s="3"/>
      <c r="F98" s="3"/>
      <c r="G98" s="12"/>
      <c r="H98" s="12"/>
      <c r="I98" s="8"/>
      <c r="J98" s="8"/>
      <c r="K98" s="8"/>
      <c r="L98" s="8"/>
      <c r="M98" s="8"/>
      <c r="N98" s="8"/>
      <c r="O98" s="8"/>
      <c r="P98" s="8"/>
    </row>
    <row r="99" spans="1:16" ht="23.1" customHeight="1" x14ac:dyDescent="0.3">
      <c r="A99" s="21" t="s">
        <v>119</v>
      </c>
      <c r="B99" s="16" t="s">
        <v>28</v>
      </c>
      <c r="C99" s="5">
        <v>1</v>
      </c>
      <c r="D99" s="6">
        <v>80</v>
      </c>
      <c r="E99" s="3"/>
      <c r="F99" s="3"/>
      <c r="G99" s="12"/>
      <c r="H99" s="12"/>
      <c r="I99" s="8"/>
      <c r="J99" s="8"/>
      <c r="K99" s="8"/>
      <c r="L99" s="8"/>
      <c r="M99" s="8"/>
      <c r="N99" s="8"/>
      <c r="O99" s="8"/>
      <c r="P99" s="8"/>
    </row>
    <row r="100" spans="1:16" ht="23.1" customHeight="1" x14ac:dyDescent="0.3">
      <c r="A100" s="21" t="s">
        <v>120</v>
      </c>
      <c r="B100" s="16" t="s">
        <v>28</v>
      </c>
      <c r="C100" s="5">
        <v>1</v>
      </c>
      <c r="D100" s="6">
        <v>67</v>
      </c>
      <c r="E100" s="3"/>
      <c r="F100" s="3"/>
      <c r="G100" s="12"/>
      <c r="H100" s="12"/>
      <c r="I100" s="8"/>
      <c r="J100" s="8"/>
      <c r="K100" s="8"/>
      <c r="L100" s="8"/>
      <c r="M100" s="8"/>
      <c r="N100" s="8"/>
      <c r="O100" s="8"/>
      <c r="P100" s="8"/>
    </row>
    <row r="101" spans="1:16" ht="23.1" customHeight="1" x14ac:dyDescent="0.3">
      <c r="A101" s="21" t="s">
        <v>121</v>
      </c>
      <c r="B101" s="16" t="s">
        <v>28</v>
      </c>
      <c r="C101" s="5">
        <v>1</v>
      </c>
      <c r="D101" s="6">
        <v>54</v>
      </c>
      <c r="E101" s="3"/>
      <c r="F101" s="3"/>
      <c r="G101" s="12"/>
      <c r="H101" s="13"/>
      <c r="I101" s="8"/>
      <c r="J101" s="8"/>
      <c r="K101" s="8"/>
      <c r="L101" s="8"/>
      <c r="M101" s="8"/>
      <c r="N101" s="8"/>
      <c r="O101" s="8"/>
      <c r="P101" s="8"/>
    </row>
    <row r="102" spans="1:16" ht="23.1" customHeight="1" x14ac:dyDescent="0.3">
      <c r="A102" s="21" t="s">
        <v>122</v>
      </c>
      <c r="B102" s="16" t="s">
        <v>28</v>
      </c>
      <c r="C102" s="5">
        <v>1</v>
      </c>
      <c r="D102" s="6">
        <v>85</v>
      </c>
      <c r="E102" s="3"/>
      <c r="F102" s="3"/>
      <c r="G102" s="12"/>
      <c r="H102" s="14"/>
      <c r="I102" s="8"/>
      <c r="J102" s="8"/>
      <c r="K102" s="8"/>
      <c r="L102" s="8"/>
      <c r="M102" s="8"/>
      <c r="N102" s="8"/>
      <c r="O102" s="8"/>
      <c r="P102" s="8"/>
    </row>
    <row r="103" spans="1:16" ht="23.1" customHeight="1" x14ac:dyDescent="0.3">
      <c r="A103" s="21" t="s">
        <v>123</v>
      </c>
      <c r="B103" s="16" t="s">
        <v>28</v>
      </c>
      <c r="C103" s="5">
        <v>1</v>
      </c>
      <c r="D103" s="6">
        <v>80</v>
      </c>
      <c r="E103" s="3"/>
      <c r="F103" s="3"/>
      <c r="G103" s="12"/>
      <c r="H103" s="12"/>
      <c r="I103" s="8"/>
      <c r="J103" s="8"/>
      <c r="K103" s="8"/>
      <c r="L103" s="8"/>
      <c r="M103" s="8"/>
      <c r="N103" s="8"/>
      <c r="O103" s="8"/>
      <c r="P103" s="8"/>
    </row>
    <row r="104" spans="1:16" ht="23.1" customHeight="1" x14ac:dyDescent="0.3">
      <c r="A104" s="21" t="s">
        <v>124</v>
      </c>
      <c r="B104" s="16" t="s">
        <v>28</v>
      </c>
      <c r="C104" s="5">
        <v>1</v>
      </c>
      <c r="D104" s="6">
        <v>80</v>
      </c>
      <c r="E104" s="3"/>
      <c r="F104" s="3"/>
      <c r="G104" s="9"/>
      <c r="H104" s="9"/>
      <c r="K104" s="8"/>
      <c r="L104" s="8"/>
      <c r="M104" s="8"/>
      <c r="N104" s="8"/>
      <c r="O104" s="8"/>
      <c r="P104" s="8"/>
    </row>
    <row r="105" spans="1:16" ht="23.1" customHeight="1" x14ac:dyDescent="0.3">
      <c r="A105" s="21" t="s">
        <v>125</v>
      </c>
      <c r="B105" s="16" t="s">
        <v>28</v>
      </c>
      <c r="C105" s="5">
        <v>1</v>
      </c>
      <c r="D105" s="6">
        <v>70</v>
      </c>
      <c r="E105" s="3"/>
      <c r="F105" s="3"/>
      <c r="K105" s="8"/>
      <c r="L105" s="8"/>
      <c r="M105" s="8"/>
      <c r="N105" s="8"/>
      <c r="O105" s="8"/>
      <c r="P105" s="8"/>
    </row>
    <row r="106" spans="1:16" ht="23.1" customHeight="1" x14ac:dyDescent="0.3">
      <c r="A106" s="21" t="s">
        <v>126</v>
      </c>
      <c r="B106" s="16" t="s">
        <v>28</v>
      </c>
      <c r="C106" s="5">
        <v>1</v>
      </c>
      <c r="D106" s="6">
        <v>80</v>
      </c>
      <c r="E106" s="3"/>
      <c r="F106" s="3"/>
      <c r="K106" s="8"/>
      <c r="L106" s="8"/>
      <c r="M106" s="8"/>
      <c r="N106" s="8"/>
      <c r="O106" s="8"/>
      <c r="P106" s="8"/>
    </row>
    <row r="107" spans="1:16" ht="23.1" customHeight="1" x14ac:dyDescent="0.3">
      <c r="A107" s="21" t="s">
        <v>127</v>
      </c>
      <c r="B107" s="16" t="s">
        <v>28</v>
      </c>
      <c r="C107" s="5">
        <v>1</v>
      </c>
      <c r="D107" s="6">
        <v>82</v>
      </c>
      <c r="E107" s="3"/>
      <c r="F107" s="3"/>
      <c r="K107" s="8"/>
      <c r="L107" s="8"/>
      <c r="M107" s="8"/>
      <c r="N107" s="8"/>
      <c r="O107" s="8"/>
      <c r="P107" s="8"/>
    </row>
    <row r="108" spans="1:16" ht="23.1" customHeight="1" x14ac:dyDescent="0.3">
      <c r="A108" s="21" t="s">
        <v>128</v>
      </c>
      <c r="B108" s="16" t="s">
        <v>28</v>
      </c>
      <c r="C108" s="5">
        <v>1</v>
      </c>
      <c r="D108" s="6">
        <v>62</v>
      </c>
      <c r="E108" s="3"/>
      <c r="F108" s="3"/>
      <c r="K108" s="8"/>
      <c r="L108" s="8"/>
      <c r="M108" s="8"/>
      <c r="N108" s="8"/>
      <c r="O108" s="8"/>
      <c r="P108" s="8"/>
    </row>
    <row r="109" spans="1:16" ht="23.1" customHeight="1" x14ac:dyDescent="0.3">
      <c r="A109" s="21" t="s">
        <v>129</v>
      </c>
      <c r="B109" s="16" t="s">
        <v>28</v>
      </c>
      <c r="C109" s="5">
        <v>1</v>
      </c>
      <c r="D109" s="6">
        <v>77</v>
      </c>
      <c r="E109" s="3"/>
      <c r="F109" s="3"/>
      <c r="K109" s="8"/>
      <c r="L109" s="8"/>
      <c r="M109" s="8"/>
      <c r="N109" s="8"/>
      <c r="O109" s="8"/>
      <c r="P109" s="8"/>
    </row>
    <row r="110" spans="1:16" ht="21.95" customHeight="1" x14ac:dyDescent="0.3">
      <c r="A110" s="21" t="s">
        <v>138</v>
      </c>
      <c r="B110" s="16" t="s">
        <v>28</v>
      </c>
      <c r="C110" s="5">
        <v>1</v>
      </c>
      <c r="D110" s="6">
        <v>100</v>
      </c>
      <c r="E110" s="3"/>
      <c r="F110" s="3"/>
      <c r="K110" s="8"/>
      <c r="L110" s="8"/>
      <c r="M110" s="8"/>
      <c r="N110" s="8"/>
      <c r="O110" s="8"/>
      <c r="P110" s="8"/>
    </row>
    <row r="111" spans="1:16" ht="21.95" customHeight="1" x14ac:dyDescent="0.3">
      <c r="A111" s="21" t="s">
        <v>139</v>
      </c>
      <c r="B111" s="16" t="s">
        <v>28</v>
      </c>
      <c r="C111" s="5">
        <v>1</v>
      </c>
      <c r="D111" s="6">
        <v>100</v>
      </c>
      <c r="E111" s="3"/>
      <c r="F111" s="3"/>
      <c r="K111" s="8"/>
      <c r="L111" s="8"/>
      <c r="M111" s="8"/>
      <c r="N111" s="8"/>
      <c r="O111" s="8"/>
      <c r="P111" s="8"/>
    </row>
    <row r="112" spans="1:16" ht="21.95" customHeight="1" x14ac:dyDescent="0.3">
      <c r="A112" s="21" t="s">
        <v>27</v>
      </c>
      <c r="B112" s="16" t="s">
        <v>28</v>
      </c>
      <c r="C112" s="5">
        <v>1</v>
      </c>
      <c r="D112" s="6">
        <v>80</v>
      </c>
      <c r="E112" s="3"/>
      <c r="F112" s="3"/>
      <c r="G112" s="8"/>
      <c r="H112" s="8"/>
      <c r="I112" s="8"/>
      <c r="J112" s="8"/>
      <c r="K112" s="8"/>
      <c r="L112" s="8"/>
      <c r="M112" s="8"/>
      <c r="N112" s="8"/>
      <c r="O112" s="8"/>
      <c r="P112" s="8"/>
    </row>
    <row r="113" spans="1:16" ht="28.5" customHeight="1" x14ac:dyDescent="0.3">
      <c r="A113" s="30" t="s">
        <v>92</v>
      </c>
      <c r="B113" s="31"/>
      <c r="C113" s="31"/>
      <c r="D113" s="32"/>
      <c r="E113" s="3"/>
      <c r="F113" s="3"/>
      <c r="G113" s="8"/>
      <c r="H113" s="8"/>
      <c r="I113" s="8"/>
      <c r="J113" s="8"/>
      <c r="K113" s="8"/>
      <c r="L113" s="8"/>
      <c r="M113" s="8"/>
      <c r="N113" s="8"/>
      <c r="O113" s="8"/>
      <c r="P113" s="8"/>
    </row>
    <row r="114" spans="1:16" ht="25.5" customHeight="1" x14ac:dyDescent="0.3">
      <c r="A114" s="21" t="s">
        <v>93</v>
      </c>
      <c r="B114" s="16" t="s">
        <v>94</v>
      </c>
      <c r="C114" s="5">
        <v>1</v>
      </c>
      <c r="D114" s="7">
        <v>50</v>
      </c>
      <c r="E114" s="3"/>
      <c r="F114" s="3"/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 spans="1:16" ht="30.75" customHeight="1" x14ac:dyDescent="0.3">
      <c r="A115" s="30" t="s">
        <v>140</v>
      </c>
      <c r="B115" s="31"/>
      <c r="C115" s="31"/>
      <c r="D115" s="32"/>
      <c r="E115" s="3"/>
      <c r="F115" s="3"/>
      <c r="K115" s="8"/>
      <c r="L115" s="8"/>
      <c r="M115" s="8"/>
      <c r="N115" s="8"/>
      <c r="O115" s="8"/>
      <c r="P115" s="8"/>
    </row>
    <row r="116" spans="1:16" ht="45.75" customHeight="1" x14ac:dyDescent="0.25">
      <c r="A116" s="30" t="s">
        <v>136</v>
      </c>
      <c r="B116" s="31"/>
      <c r="C116" s="32"/>
      <c r="D116" s="18">
        <f>D117+D118+D119+D120+D121+D122+D123+D124</f>
        <v>970</v>
      </c>
    </row>
    <row r="117" spans="1:16" ht="21.95" customHeight="1" x14ac:dyDescent="0.25">
      <c r="A117" s="21" t="s">
        <v>22</v>
      </c>
      <c r="B117" s="16" t="s">
        <v>8</v>
      </c>
      <c r="C117" s="5">
        <v>1</v>
      </c>
      <c r="D117" s="6">
        <v>125</v>
      </c>
    </row>
    <row r="118" spans="1:16" ht="21.95" customHeight="1" x14ac:dyDescent="0.2">
      <c r="A118" s="21" t="s">
        <v>9</v>
      </c>
      <c r="B118" s="16" t="s">
        <v>8</v>
      </c>
      <c r="C118" s="5">
        <v>1</v>
      </c>
      <c r="D118" s="6">
        <v>165</v>
      </c>
      <c r="E118" s="1"/>
      <c r="F118" s="1"/>
    </row>
    <row r="119" spans="1:16" ht="21.95" customHeight="1" x14ac:dyDescent="0.2">
      <c r="A119" s="21" t="s">
        <v>11</v>
      </c>
      <c r="B119" s="16" t="s">
        <v>8</v>
      </c>
      <c r="C119" s="5">
        <v>1</v>
      </c>
      <c r="D119" s="6">
        <v>151</v>
      </c>
      <c r="E119" s="1"/>
      <c r="F119" s="1"/>
    </row>
    <row r="120" spans="1:16" ht="21.95" customHeight="1" x14ac:dyDescent="0.25">
      <c r="A120" s="21" t="s">
        <v>23</v>
      </c>
      <c r="B120" s="16" t="s">
        <v>8</v>
      </c>
      <c r="C120" s="5">
        <v>1</v>
      </c>
      <c r="D120" s="6">
        <v>162</v>
      </c>
    </row>
    <row r="121" spans="1:16" ht="21.95" customHeight="1" x14ac:dyDescent="0.25">
      <c r="A121" s="21" t="s">
        <v>12</v>
      </c>
      <c r="B121" s="16" t="s">
        <v>8</v>
      </c>
      <c r="C121" s="5">
        <v>1</v>
      </c>
      <c r="D121" s="6">
        <v>132</v>
      </c>
    </row>
    <row r="122" spans="1:16" ht="21.95" customHeight="1" x14ac:dyDescent="0.25">
      <c r="A122" s="21" t="s">
        <v>167</v>
      </c>
      <c r="B122" s="16" t="s">
        <v>8</v>
      </c>
      <c r="C122" s="5">
        <v>1</v>
      </c>
      <c r="D122" s="6">
        <v>117</v>
      </c>
    </row>
    <row r="123" spans="1:16" ht="21.95" customHeight="1" x14ac:dyDescent="0.25">
      <c r="A123" s="21" t="s">
        <v>26</v>
      </c>
      <c r="B123" s="16" t="s">
        <v>24</v>
      </c>
      <c r="C123" s="5">
        <v>1</v>
      </c>
      <c r="D123" s="6">
        <v>46</v>
      </c>
    </row>
    <row r="124" spans="1:16" ht="21.95" customHeight="1" x14ac:dyDescent="0.25">
      <c r="A124" s="21" t="s">
        <v>25</v>
      </c>
      <c r="B124" s="16" t="s">
        <v>8</v>
      </c>
      <c r="C124" s="5">
        <v>1</v>
      </c>
      <c r="D124" s="6">
        <v>72</v>
      </c>
    </row>
    <row r="125" spans="1:16" ht="48.75" customHeight="1" x14ac:dyDescent="0.25">
      <c r="A125" s="30" t="s">
        <v>137</v>
      </c>
      <c r="B125" s="31"/>
      <c r="C125" s="32"/>
      <c r="D125" s="18">
        <f>D126+D127+D128+D129</f>
        <v>855</v>
      </c>
    </row>
    <row r="126" spans="1:16" ht="18.75" x14ac:dyDescent="0.25">
      <c r="A126" s="21" t="s">
        <v>11</v>
      </c>
      <c r="B126" s="16" t="s">
        <v>8</v>
      </c>
      <c r="C126" s="5">
        <v>1</v>
      </c>
      <c r="D126" s="6">
        <v>151</v>
      </c>
    </row>
    <row r="127" spans="1:16" ht="18.75" x14ac:dyDescent="0.25">
      <c r="A127" s="21" t="s">
        <v>23</v>
      </c>
      <c r="B127" s="16" t="s">
        <v>8</v>
      </c>
      <c r="C127" s="5">
        <v>1</v>
      </c>
      <c r="D127" s="6">
        <v>162</v>
      </c>
    </row>
    <row r="128" spans="1:16" ht="18.75" x14ac:dyDescent="0.25">
      <c r="A128" s="21" t="s">
        <v>9</v>
      </c>
      <c r="B128" s="16" t="s">
        <v>8</v>
      </c>
      <c r="C128" s="5">
        <v>1</v>
      </c>
      <c r="D128" s="6">
        <v>487</v>
      </c>
    </row>
    <row r="129" spans="1:6" ht="18.75" x14ac:dyDescent="0.25">
      <c r="A129" s="21" t="s">
        <v>25</v>
      </c>
      <c r="B129" s="16" t="s">
        <v>8</v>
      </c>
      <c r="C129" s="5">
        <v>1</v>
      </c>
      <c r="D129" s="6">
        <v>55</v>
      </c>
    </row>
    <row r="130" spans="1:6" ht="50.25" customHeight="1" x14ac:dyDescent="0.2">
      <c r="A130" s="30" t="s">
        <v>142</v>
      </c>
      <c r="B130" s="31"/>
      <c r="C130" s="32"/>
      <c r="D130" s="18">
        <f>D132+D131+D133+D134</f>
        <v>530</v>
      </c>
      <c r="E130" s="1"/>
      <c r="F130" s="1"/>
    </row>
    <row r="131" spans="1:6" ht="23.25" customHeight="1" x14ac:dyDescent="0.2">
      <c r="A131" s="21" t="s">
        <v>11</v>
      </c>
      <c r="B131" s="16" t="s">
        <v>8</v>
      </c>
      <c r="C131" s="5">
        <v>1</v>
      </c>
      <c r="D131" s="6">
        <v>151</v>
      </c>
      <c r="E131" s="1"/>
      <c r="F131" s="1"/>
    </row>
    <row r="132" spans="1:6" ht="21.95" customHeight="1" x14ac:dyDescent="0.2">
      <c r="A132" s="21" t="s">
        <v>23</v>
      </c>
      <c r="B132" s="16" t="s">
        <v>8</v>
      </c>
      <c r="C132" s="5">
        <v>1</v>
      </c>
      <c r="D132" s="6">
        <v>162</v>
      </c>
      <c r="E132" s="1"/>
      <c r="F132" s="1"/>
    </row>
    <row r="133" spans="1:6" ht="21.95" customHeight="1" x14ac:dyDescent="0.2">
      <c r="A133" s="21" t="s">
        <v>9</v>
      </c>
      <c r="B133" s="16" t="s">
        <v>8</v>
      </c>
      <c r="C133" s="5">
        <v>1</v>
      </c>
      <c r="D133" s="6">
        <v>165</v>
      </c>
      <c r="E133" s="1"/>
      <c r="F133" s="1"/>
    </row>
    <row r="134" spans="1:6" ht="21.95" customHeight="1" x14ac:dyDescent="0.2">
      <c r="A134" s="21" t="s">
        <v>25</v>
      </c>
      <c r="B134" s="16" t="s">
        <v>8</v>
      </c>
      <c r="C134" s="5">
        <v>1</v>
      </c>
      <c r="D134" s="6">
        <v>52</v>
      </c>
      <c r="E134" s="1"/>
      <c r="F134" s="1"/>
    </row>
    <row r="135" spans="1:6" ht="44.25" customHeight="1" x14ac:dyDescent="0.2">
      <c r="A135" s="30" t="s">
        <v>145</v>
      </c>
      <c r="B135" s="31"/>
      <c r="C135" s="32"/>
      <c r="D135" s="18">
        <f>D136+D137+D139+D138</f>
        <v>545</v>
      </c>
      <c r="E135" s="1"/>
      <c r="F135" s="1"/>
    </row>
    <row r="136" spans="1:6" ht="26.25" customHeight="1" x14ac:dyDescent="0.2">
      <c r="A136" s="21" t="s">
        <v>156</v>
      </c>
      <c r="B136" s="16" t="s">
        <v>8</v>
      </c>
      <c r="C136" s="5">
        <v>1</v>
      </c>
      <c r="D136" s="6">
        <v>151</v>
      </c>
      <c r="E136" s="1"/>
      <c r="F136" s="1"/>
    </row>
    <row r="137" spans="1:6" ht="27.75" customHeight="1" x14ac:dyDescent="0.2">
      <c r="A137" s="21" t="s">
        <v>155</v>
      </c>
      <c r="B137" s="16" t="s">
        <v>8</v>
      </c>
      <c r="C137" s="5">
        <v>1</v>
      </c>
      <c r="D137" s="6">
        <v>162</v>
      </c>
      <c r="E137" s="1"/>
      <c r="F137" s="1"/>
    </row>
    <row r="138" spans="1:6" ht="24.75" customHeight="1" x14ac:dyDescent="0.2">
      <c r="A138" s="21" t="s">
        <v>154</v>
      </c>
      <c r="B138" s="16" t="s">
        <v>8</v>
      </c>
      <c r="C138" s="5">
        <v>1</v>
      </c>
      <c r="D138" s="27">
        <v>132</v>
      </c>
      <c r="E138" s="1"/>
      <c r="F138" s="1"/>
    </row>
    <row r="139" spans="1:6" ht="24.75" customHeight="1" x14ac:dyDescent="0.2">
      <c r="A139" s="21" t="s">
        <v>146</v>
      </c>
      <c r="B139" s="16" t="s">
        <v>8</v>
      </c>
      <c r="C139" s="5">
        <v>1</v>
      </c>
      <c r="D139" s="27">
        <v>100</v>
      </c>
      <c r="E139" s="1"/>
      <c r="F139" s="1"/>
    </row>
    <row r="140" spans="1:6" ht="24.75" customHeight="1" x14ac:dyDescent="0.2">
      <c r="A140" s="36" t="s">
        <v>143</v>
      </c>
      <c r="B140" s="36"/>
      <c r="C140" s="36"/>
      <c r="D140" s="36"/>
      <c r="E140" s="1"/>
      <c r="F140" s="1"/>
    </row>
    <row r="141" spans="1:6" ht="37.5" x14ac:dyDescent="0.2">
      <c r="A141" s="21" t="s">
        <v>141</v>
      </c>
      <c r="B141" s="16" t="s">
        <v>8</v>
      </c>
      <c r="C141" s="5">
        <v>1</v>
      </c>
      <c r="D141" s="7">
        <v>1400</v>
      </c>
      <c r="E141" s="1"/>
      <c r="F141" s="1"/>
    </row>
    <row r="142" spans="1:6" ht="56.25" x14ac:dyDescent="0.2">
      <c r="A142" s="21" t="s">
        <v>144</v>
      </c>
      <c r="B142" s="16" t="s">
        <v>8</v>
      </c>
      <c r="C142" s="5">
        <v>1</v>
      </c>
      <c r="D142" s="27">
        <v>200</v>
      </c>
      <c r="E142" s="1"/>
      <c r="F142" s="1"/>
    </row>
    <row r="143" spans="1:6" ht="37.5" x14ac:dyDescent="0.2">
      <c r="A143" s="21" t="s">
        <v>147</v>
      </c>
      <c r="B143" s="16" t="s">
        <v>8</v>
      </c>
      <c r="C143" s="5">
        <v>1</v>
      </c>
      <c r="D143" s="27">
        <v>700</v>
      </c>
      <c r="E143" s="1"/>
      <c r="F143" s="1"/>
    </row>
    <row r="144" spans="1:6" ht="37.5" x14ac:dyDescent="0.2">
      <c r="A144" s="21" t="s">
        <v>148</v>
      </c>
      <c r="B144" s="16" t="s">
        <v>8</v>
      </c>
      <c r="C144" s="5">
        <v>1</v>
      </c>
      <c r="D144" s="27">
        <v>700</v>
      </c>
      <c r="E144" s="1"/>
      <c r="F144" s="1"/>
    </row>
    <row r="145" spans="1:6" ht="27.75" customHeight="1" x14ac:dyDescent="0.2">
      <c r="A145" s="21" t="s">
        <v>151</v>
      </c>
      <c r="B145" s="16" t="s">
        <v>8</v>
      </c>
      <c r="C145" s="5">
        <v>1</v>
      </c>
      <c r="D145" s="27">
        <v>100</v>
      </c>
      <c r="E145" s="1"/>
      <c r="F145" s="1"/>
    </row>
    <row r="146" spans="1:6" ht="24.75" customHeight="1" x14ac:dyDescent="0.2">
      <c r="A146" s="21" t="s">
        <v>152</v>
      </c>
      <c r="B146" s="16" t="s">
        <v>8</v>
      </c>
      <c r="C146" s="5">
        <v>1</v>
      </c>
      <c r="D146" s="27">
        <v>60</v>
      </c>
      <c r="E146" s="1"/>
      <c r="F146" s="1"/>
    </row>
    <row r="147" spans="1:6" ht="27.75" customHeight="1" x14ac:dyDescent="0.2">
      <c r="A147" s="36" t="s">
        <v>166</v>
      </c>
      <c r="B147" s="36"/>
      <c r="C147" s="36"/>
      <c r="D147" s="36"/>
      <c r="E147" s="1"/>
      <c r="F147" s="1"/>
    </row>
    <row r="148" spans="1:6" ht="64.5" customHeight="1" x14ac:dyDescent="0.25">
      <c r="A148" s="21" t="s">
        <v>157</v>
      </c>
      <c r="B148" s="16" t="s">
        <v>8</v>
      </c>
      <c r="C148" s="5">
        <v>1</v>
      </c>
      <c r="D148" s="27">
        <v>200</v>
      </c>
    </row>
    <row r="149" spans="1:6" ht="25.5" customHeight="1" x14ac:dyDescent="0.25">
      <c r="A149" s="30" t="s">
        <v>6</v>
      </c>
      <c r="B149" s="31"/>
      <c r="C149" s="31"/>
      <c r="D149" s="32"/>
    </row>
    <row r="150" spans="1:6" ht="18.75" x14ac:dyDescent="0.25">
      <c r="A150" s="21" t="s">
        <v>7</v>
      </c>
      <c r="B150" s="16" t="s">
        <v>8</v>
      </c>
      <c r="C150" s="5">
        <v>1</v>
      </c>
      <c r="D150" s="7">
        <v>158.05706396274695</v>
      </c>
    </row>
    <row r="151" spans="1:6" ht="18.75" x14ac:dyDescent="0.25">
      <c r="A151" s="21" t="s">
        <v>9</v>
      </c>
      <c r="B151" s="16" t="s">
        <v>8</v>
      </c>
      <c r="C151" s="5">
        <v>1</v>
      </c>
      <c r="D151" s="7">
        <v>113.94529698749866</v>
      </c>
    </row>
    <row r="152" spans="1:6" ht="18.75" x14ac:dyDescent="0.25">
      <c r="A152" s="21" t="s">
        <v>10</v>
      </c>
      <c r="B152" s="16" t="s">
        <v>8</v>
      </c>
      <c r="C152" s="5">
        <v>1</v>
      </c>
      <c r="D152" s="7">
        <v>153.05846026326029</v>
      </c>
    </row>
    <row r="153" spans="1:6" ht="18.75" x14ac:dyDescent="0.25">
      <c r="A153" s="21" t="s">
        <v>11</v>
      </c>
      <c r="B153" s="16" t="s">
        <v>8</v>
      </c>
      <c r="C153" s="5">
        <v>1</v>
      </c>
      <c r="D153" s="7">
        <v>154.19749364236097</v>
      </c>
    </row>
    <row r="154" spans="1:6" ht="18.75" x14ac:dyDescent="0.25">
      <c r="A154" s="21" t="s">
        <v>167</v>
      </c>
      <c r="B154" s="16" t="s">
        <v>8</v>
      </c>
      <c r="C154" s="5">
        <v>1</v>
      </c>
      <c r="D154" s="7">
        <v>137.20220776690604</v>
      </c>
    </row>
    <row r="155" spans="1:6" ht="18.75" x14ac:dyDescent="0.25">
      <c r="A155" s="21" t="s">
        <v>12</v>
      </c>
      <c r="B155" s="16" t="s">
        <v>8</v>
      </c>
      <c r="C155" s="5">
        <v>1</v>
      </c>
      <c r="D155" s="7">
        <v>122.71125797409209</v>
      </c>
    </row>
    <row r="156" spans="1:6" ht="18.75" x14ac:dyDescent="0.25">
      <c r="A156" s="21" t="s">
        <v>13</v>
      </c>
      <c r="B156" s="16" t="s">
        <v>8</v>
      </c>
      <c r="C156" s="5">
        <v>1</v>
      </c>
      <c r="D156" s="7">
        <v>123.18015613426107</v>
      </c>
    </row>
    <row r="157" spans="1:6" ht="18.75" x14ac:dyDescent="0.25">
      <c r="A157" s="21" t="s">
        <v>14</v>
      </c>
      <c r="B157" s="16" t="s">
        <v>8</v>
      </c>
      <c r="C157" s="5">
        <v>1</v>
      </c>
      <c r="D157" s="7">
        <v>110.69373202934311</v>
      </c>
    </row>
    <row r="158" spans="1:6" ht="18.75" x14ac:dyDescent="0.25">
      <c r="A158" s="21" t="s">
        <v>15</v>
      </c>
      <c r="B158" s="16" t="s">
        <v>8</v>
      </c>
      <c r="C158" s="5">
        <v>1</v>
      </c>
      <c r="D158" s="7">
        <v>163.93942832540137</v>
      </c>
    </row>
    <row r="159" spans="1:6" ht="18.75" x14ac:dyDescent="0.25">
      <c r="A159" s="21" t="s">
        <v>16</v>
      </c>
      <c r="B159" s="16" t="s">
        <v>8</v>
      </c>
      <c r="C159" s="5">
        <v>1</v>
      </c>
      <c r="D159" s="7">
        <v>132.37835057749641</v>
      </c>
    </row>
    <row r="160" spans="1:6" ht="18.75" x14ac:dyDescent="0.25">
      <c r="A160" s="21" t="s">
        <v>17</v>
      </c>
      <c r="B160" s="16" t="s">
        <v>8</v>
      </c>
      <c r="C160" s="5">
        <v>1</v>
      </c>
      <c r="D160" s="7">
        <v>150.06640414037759</v>
      </c>
    </row>
    <row r="161" spans="1:4" ht="18.75" x14ac:dyDescent="0.25">
      <c r="A161" s="21" t="s">
        <v>18</v>
      </c>
      <c r="B161" s="16" t="s">
        <v>8</v>
      </c>
      <c r="C161" s="5">
        <v>1</v>
      </c>
      <c r="D161" s="7">
        <v>148.56281490944826</v>
      </c>
    </row>
    <row r="162" spans="1:4" ht="18.75" x14ac:dyDescent="0.25">
      <c r="A162" s="21" t="s">
        <v>19</v>
      </c>
      <c r="B162" s="16" t="s">
        <v>8</v>
      </c>
      <c r="C162" s="5">
        <v>1</v>
      </c>
      <c r="D162" s="7">
        <v>116.33096266176491</v>
      </c>
    </row>
    <row r="163" spans="1:4" ht="18.75" x14ac:dyDescent="0.25">
      <c r="A163" s="21" t="s">
        <v>20</v>
      </c>
      <c r="B163" s="16" t="s">
        <v>8</v>
      </c>
      <c r="C163" s="5">
        <v>1</v>
      </c>
      <c r="D163" s="7">
        <v>38.917691694069063</v>
      </c>
    </row>
    <row r="164" spans="1:4" ht="18.75" x14ac:dyDescent="0.25">
      <c r="A164" s="21" t="s">
        <v>21</v>
      </c>
      <c r="B164" s="16" t="s">
        <v>8</v>
      </c>
      <c r="C164" s="5">
        <v>1</v>
      </c>
      <c r="D164" s="7">
        <v>68.710722115876095</v>
      </c>
    </row>
    <row r="165" spans="1:4" ht="36.75" customHeight="1" x14ac:dyDescent="0.25">
      <c r="A165" s="30" t="s">
        <v>30</v>
      </c>
      <c r="B165" s="31"/>
      <c r="C165" s="31"/>
      <c r="D165" s="32"/>
    </row>
    <row r="166" spans="1:4" ht="26.25" customHeight="1" x14ac:dyDescent="0.25">
      <c r="A166" s="21" t="s">
        <v>31</v>
      </c>
      <c r="B166" s="16" t="s">
        <v>29</v>
      </c>
      <c r="C166" s="5">
        <v>1</v>
      </c>
      <c r="D166" s="6">
        <v>55</v>
      </c>
    </row>
    <row r="167" spans="1:4" ht="23.25" customHeight="1" x14ac:dyDescent="0.25">
      <c r="A167" s="21" t="s">
        <v>32</v>
      </c>
      <c r="B167" s="16" t="s">
        <v>29</v>
      </c>
      <c r="C167" s="5">
        <v>1</v>
      </c>
      <c r="D167" s="6">
        <v>55</v>
      </c>
    </row>
    <row r="168" spans="1:4" ht="29.25" customHeight="1" x14ac:dyDescent="0.25">
      <c r="A168" s="36" t="s">
        <v>130</v>
      </c>
      <c r="B168" s="36"/>
      <c r="C168" s="36"/>
      <c r="D168" s="36"/>
    </row>
    <row r="169" spans="1:4" ht="18.75" x14ac:dyDescent="0.25">
      <c r="A169" s="21" t="s">
        <v>131</v>
      </c>
      <c r="B169" s="16" t="s">
        <v>24</v>
      </c>
      <c r="C169" s="5">
        <v>1</v>
      </c>
      <c r="D169" s="7">
        <v>10</v>
      </c>
    </row>
    <row r="170" spans="1:4" ht="24.75" customHeight="1" x14ac:dyDescent="0.25">
      <c r="A170" s="25" t="s">
        <v>149</v>
      </c>
      <c r="B170" s="17" t="s">
        <v>24</v>
      </c>
      <c r="C170" s="6">
        <v>1</v>
      </c>
      <c r="D170" s="6">
        <v>50</v>
      </c>
    </row>
    <row r="171" spans="1:4" ht="37.5" x14ac:dyDescent="0.25">
      <c r="A171" s="25" t="s">
        <v>150</v>
      </c>
      <c r="B171" s="17" t="s">
        <v>24</v>
      </c>
      <c r="C171" s="6">
        <v>1</v>
      </c>
      <c r="D171" s="6">
        <v>70</v>
      </c>
    </row>
    <row r="172" spans="1:4" ht="18.75" x14ac:dyDescent="0.25">
      <c r="A172" s="24" t="s">
        <v>163</v>
      </c>
      <c r="B172" s="16" t="s">
        <v>8</v>
      </c>
      <c r="C172" s="5">
        <v>1</v>
      </c>
      <c r="D172" s="6">
        <v>200</v>
      </c>
    </row>
    <row r="173" spans="1:4" ht="18.75" x14ac:dyDescent="0.25">
      <c r="A173" s="21" t="s">
        <v>134</v>
      </c>
      <c r="B173" s="16" t="s">
        <v>135</v>
      </c>
      <c r="C173" s="5">
        <v>1</v>
      </c>
      <c r="D173" s="7">
        <v>500</v>
      </c>
    </row>
    <row r="174" spans="1:4" ht="18.75" x14ac:dyDescent="0.25">
      <c r="A174" s="24" t="s">
        <v>132</v>
      </c>
      <c r="B174" s="17" t="s">
        <v>133</v>
      </c>
      <c r="C174" s="6">
        <v>1</v>
      </c>
      <c r="D174" s="6">
        <v>700</v>
      </c>
    </row>
    <row r="175" spans="1:4" ht="37.5" x14ac:dyDescent="0.25">
      <c r="A175" s="21" t="s">
        <v>161</v>
      </c>
      <c r="B175" s="5" t="s">
        <v>160</v>
      </c>
      <c r="C175" s="5">
        <v>1</v>
      </c>
      <c r="D175" s="5">
        <v>1380</v>
      </c>
    </row>
    <row r="176" spans="1:4" ht="37.5" x14ac:dyDescent="0.25">
      <c r="A176" s="21" t="s">
        <v>162</v>
      </c>
      <c r="B176" s="5" t="s">
        <v>160</v>
      </c>
      <c r="C176" s="5">
        <v>1</v>
      </c>
      <c r="D176" s="5">
        <v>1380</v>
      </c>
    </row>
  </sheetData>
  <autoFilter ref="A1:D115" xr:uid="{088BB74D-CC60-40D7-B79C-33F42E98DE9F}">
    <filterColumn colId="1" showButton="0"/>
    <filterColumn colId="2" showButton="0"/>
  </autoFilter>
  <mergeCells count="23">
    <mergeCell ref="A168:D168"/>
    <mergeCell ref="A22:D22"/>
    <mergeCell ref="A52:D52"/>
    <mergeCell ref="A64:D64"/>
    <mergeCell ref="A69:D69"/>
    <mergeCell ref="A116:C116"/>
    <mergeCell ref="A125:C125"/>
    <mergeCell ref="A130:C130"/>
    <mergeCell ref="A135:C135"/>
    <mergeCell ref="A140:D140"/>
    <mergeCell ref="A147:D147"/>
    <mergeCell ref="A72:D72"/>
    <mergeCell ref="A113:D113"/>
    <mergeCell ref="A74:D74"/>
    <mergeCell ref="A94:D94"/>
    <mergeCell ref="A115:D115"/>
    <mergeCell ref="A165:D165"/>
    <mergeCell ref="A149:D149"/>
    <mergeCell ref="B1:D1"/>
    <mergeCell ref="A2:D2"/>
    <mergeCell ref="A3:D3"/>
    <mergeCell ref="A20:D20"/>
    <mergeCell ref="A6:D6"/>
  </mergeCells>
  <pageMargins left="0.82677165354330717" right="0.23622047244094491" top="0.74803149606299213" bottom="0.74803149606299213" header="0.31496062992125984" footer="0.31496062992125984"/>
  <pageSetup paperSize="9" scale="59" fitToHeight="0" orientation="portrait" r:id="rId1"/>
  <rowBreaks count="2" manualBreakCount="2">
    <brk id="51" max="3" man="1"/>
    <brk id="139" max="3" man="1"/>
  </rowBreaks>
  <colBreaks count="1" manualBreakCount="1">
    <brk id="4" max="18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M27" sqref="M2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прейскурант на 01.06.2022</vt:lpstr>
      <vt:lpstr>Лист1</vt:lpstr>
      <vt:lpstr>'прейскурант на 01.06.2022'!Заголовки_для_печати</vt:lpstr>
      <vt:lpstr>'прейскурант на 01.06.2022'!Область_печати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2022-06-03T06:05:47Z</dcterms:modified>
</cp:coreProperties>
</file>